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38e690fd1bc335e/Documentos/Pessoal/Controle Financeiro/Planilha Geral - Semeadura Anual/"/>
    </mc:Choice>
  </mc:AlternateContent>
  <xr:revisionPtr revIDLastSave="0" documentId="8_{6CC3794D-EB81-4491-BD31-17CAC35801BF}" xr6:coauthVersionLast="47" xr6:coauthVersionMax="47" xr10:uidLastSave="{00000000-0000-0000-0000-000000000000}"/>
  <bookViews>
    <workbookView xWindow="-120" yWindow="-120" windowWidth="29040" windowHeight="15720" tabRatio="748" xr2:uid="{00000000-000D-0000-FFFF-FFFF00000000}"/>
  </bookViews>
  <sheets>
    <sheet name="Instruções de Uso" sheetId="10" r:id="rId1"/>
    <sheet name="Orçamento Mensal" sheetId="1" r:id="rId2"/>
    <sheet name="Gráficos Despesas" sheetId="11" r:id="rId3"/>
    <sheet name="Gráficos Receitas" sheetId="8" r:id="rId4"/>
    <sheet name="Planejamento" sheetId="7" r:id="rId5"/>
    <sheet name="Relação Dívidas" sheetId="2" r:id="rId6"/>
    <sheet name="Leituras" sheetId="3" r:id="rId7"/>
    <sheet name="Decisões" sheetId="4" r:id="rId8"/>
    <sheet name="Metas Poupar" sheetId="6" r:id="rId9"/>
    <sheet name="Semeaduras" sheetId="9" r:id="rId10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1" l="1"/>
  <c r="B47" i="1"/>
  <c r="B79" i="1"/>
  <c r="B96" i="1"/>
  <c r="B58" i="1"/>
  <c r="D117" i="1" l="1"/>
  <c r="D121" i="1" l="1"/>
  <c r="D120" i="1"/>
  <c r="O96" i="1"/>
  <c r="N96" i="1"/>
  <c r="M96" i="1"/>
  <c r="L96" i="1"/>
  <c r="K96" i="1"/>
  <c r="J96" i="1"/>
  <c r="I96" i="1"/>
  <c r="H96" i="1"/>
  <c r="G96" i="1"/>
  <c r="F96" i="1"/>
  <c r="E96" i="1"/>
  <c r="D96" i="1"/>
  <c r="C6" i="8" s="1"/>
  <c r="C13" i="3"/>
  <c r="C12" i="3"/>
  <c r="C11" i="3"/>
  <c r="C10" i="3"/>
  <c r="C9" i="3"/>
  <c r="C8" i="3"/>
  <c r="C7" i="3"/>
  <c r="C6" i="3"/>
  <c r="N87" i="11"/>
  <c r="M87" i="11"/>
  <c r="L87" i="11"/>
  <c r="K87" i="11"/>
  <c r="J87" i="11"/>
  <c r="I87" i="11"/>
  <c r="H87" i="11"/>
  <c r="G87" i="11"/>
  <c r="F87" i="11"/>
  <c r="E87" i="11"/>
  <c r="D87" i="11"/>
  <c r="N86" i="11"/>
  <c r="M86" i="11"/>
  <c r="L86" i="11"/>
  <c r="K86" i="11"/>
  <c r="J86" i="11"/>
  <c r="I86" i="11"/>
  <c r="H86" i="11"/>
  <c r="G86" i="11"/>
  <c r="F86" i="11"/>
  <c r="E86" i="11"/>
  <c r="D86" i="11"/>
  <c r="N85" i="11"/>
  <c r="M85" i="11"/>
  <c r="L85" i="11"/>
  <c r="K85" i="11"/>
  <c r="J85" i="11"/>
  <c r="I85" i="11"/>
  <c r="H85" i="11"/>
  <c r="G85" i="11"/>
  <c r="F85" i="11"/>
  <c r="E85" i="11"/>
  <c r="D85" i="11"/>
  <c r="C87" i="11"/>
  <c r="C86" i="11"/>
  <c r="C85" i="11"/>
  <c r="B87" i="11"/>
  <c r="B86" i="11"/>
  <c r="B85" i="11"/>
  <c r="A87" i="11"/>
  <c r="A86" i="11"/>
  <c r="A85" i="11"/>
  <c r="A64" i="11"/>
  <c r="A4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E22" i="11"/>
  <c r="F22" i="11"/>
  <c r="G22" i="11"/>
  <c r="H22" i="11"/>
  <c r="I22" i="11"/>
  <c r="J22" i="11"/>
  <c r="K22" i="11"/>
  <c r="L22" i="11"/>
  <c r="M22" i="11"/>
  <c r="N22" i="11"/>
  <c r="D22" i="11"/>
  <c r="C22" i="11"/>
  <c r="B23" i="11"/>
  <c r="B22" i="11"/>
  <c r="A23" i="11"/>
  <c r="A22" i="11"/>
  <c r="A10" i="11"/>
  <c r="A9" i="11"/>
  <c r="A8" i="11"/>
  <c r="A7" i="11"/>
  <c r="O119" i="1"/>
  <c r="N119" i="1"/>
  <c r="M119" i="1"/>
  <c r="L119" i="1"/>
  <c r="K119" i="1"/>
  <c r="J119" i="1"/>
  <c r="I119" i="1"/>
  <c r="H119" i="1"/>
  <c r="G119" i="1"/>
  <c r="F119" i="1"/>
  <c r="E119" i="1"/>
  <c r="D119" i="1"/>
  <c r="O47" i="1" l="1"/>
  <c r="N47" i="1"/>
  <c r="M47" i="1"/>
  <c r="L47" i="1"/>
  <c r="K47" i="1"/>
  <c r="J47" i="1"/>
  <c r="I47" i="1"/>
  <c r="H47" i="1"/>
  <c r="G47" i="1"/>
  <c r="F47" i="1"/>
  <c r="E47" i="1"/>
  <c r="D47" i="1"/>
  <c r="E28" i="1"/>
  <c r="D64" i="11" s="1"/>
  <c r="O28" i="1"/>
  <c r="N64" i="11" s="1"/>
  <c r="N28" i="1"/>
  <c r="M64" i="11" s="1"/>
  <c r="M28" i="1"/>
  <c r="L64" i="11" s="1"/>
  <c r="L28" i="1"/>
  <c r="K64" i="11" s="1"/>
  <c r="K28" i="1"/>
  <c r="J28" i="1"/>
  <c r="I64" i="11" s="1"/>
  <c r="I28" i="1"/>
  <c r="H64" i="11" s="1"/>
  <c r="H28" i="1"/>
  <c r="G64" i="11" s="1"/>
  <c r="G28" i="1"/>
  <c r="F64" i="11" s="1"/>
  <c r="F28" i="1"/>
  <c r="E64" i="11" s="1"/>
  <c r="D28" i="1"/>
  <c r="B7" i="11" l="1"/>
  <c r="J64" i="11"/>
  <c r="B64" i="11"/>
  <c r="C64" i="11"/>
  <c r="B8" i="11"/>
  <c r="B30" i="10"/>
  <c r="D101" i="1" l="1"/>
  <c r="D24" i="2" l="1"/>
  <c r="C24" i="2"/>
  <c r="O117" i="1" l="1"/>
  <c r="O87" i="1"/>
  <c r="O112" i="1" s="1"/>
  <c r="O79" i="1"/>
  <c r="O111" i="1" s="1"/>
  <c r="O66" i="1"/>
  <c r="O110" i="1" s="1"/>
  <c r="O58" i="1"/>
  <c r="O108" i="1"/>
  <c r="O107" i="1"/>
  <c r="N117" i="1"/>
  <c r="N87" i="1"/>
  <c r="N112" i="1" s="1"/>
  <c r="N79" i="1"/>
  <c r="N111" i="1" s="1"/>
  <c r="N66" i="1"/>
  <c r="N110" i="1" s="1"/>
  <c r="N58" i="1"/>
  <c r="N108" i="1"/>
  <c r="N107" i="1"/>
  <c r="M117" i="1"/>
  <c r="M87" i="1"/>
  <c r="M112" i="1" s="1"/>
  <c r="M79" i="1"/>
  <c r="M111" i="1" s="1"/>
  <c r="M66" i="1"/>
  <c r="M110" i="1" s="1"/>
  <c r="M58" i="1"/>
  <c r="M108" i="1"/>
  <c r="M107" i="1"/>
  <c r="L117" i="1"/>
  <c r="L87" i="1"/>
  <c r="L112" i="1" s="1"/>
  <c r="L79" i="1"/>
  <c r="L111" i="1" s="1"/>
  <c r="L66" i="1"/>
  <c r="L110" i="1" s="1"/>
  <c r="L58" i="1"/>
  <c r="L108" i="1"/>
  <c r="L107" i="1"/>
  <c r="K117" i="1"/>
  <c r="K87" i="1"/>
  <c r="K112" i="1" s="1"/>
  <c r="K79" i="1"/>
  <c r="K111" i="1" s="1"/>
  <c r="K66" i="1"/>
  <c r="K58" i="1"/>
  <c r="J43" i="11" s="1"/>
  <c r="K108" i="1"/>
  <c r="K107" i="1"/>
  <c r="J117" i="1"/>
  <c r="J87" i="1"/>
  <c r="J112" i="1" s="1"/>
  <c r="J79" i="1"/>
  <c r="J111" i="1" s="1"/>
  <c r="J66" i="1"/>
  <c r="J110" i="1" s="1"/>
  <c r="J58" i="1"/>
  <c r="J108" i="1"/>
  <c r="J107" i="1"/>
  <c r="I117" i="1"/>
  <c r="I87" i="1"/>
  <c r="I112" i="1" s="1"/>
  <c r="I79" i="1"/>
  <c r="I111" i="1" s="1"/>
  <c r="I66" i="1"/>
  <c r="I110" i="1" s="1"/>
  <c r="I58" i="1"/>
  <c r="I108" i="1"/>
  <c r="I107" i="1"/>
  <c r="H117" i="1"/>
  <c r="H87" i="1"/>
  <c r="H112" i="1" s="1"/>
  <c r="H79" i="1"/>
  <c r="H111" i="1" s="1"/>
  <c r="H66" i="1"/>
  <c r="H110" i="1" s="1"/>
  <c r="H58" i="1"/>
  <c r="H108" i="1"/>
  <c r="H107" i="1"/>
  <c r="G117" i="1"/>
  <c r="G87" i="1"/>
  <c r="G112" i="1" s="1"/>
  <c r="G79" i="1"/>
  <c r="G111" i="1" s="1"/>
  <c r="G66" i="1"/>
  <c r="G110" i="1" s="1"/>
  <c r="G58" i="1"/>
  <c r="G108" i="1"/>
  <c r="G107" i="1"/>
  <c r="F117" i="1"/>
  <c r="F87" i="1"/>
  <c r="F112" i="1" s="1"/>
  <c r="F79" i="1"/>
  <c r="F111" i="1" s="1"/>
  <c r="F66" i="1"/>
  <c r="F110" i="1" s="1"/>
  <c r="F58" i="1"/>
  <c r="F108" i="1"/>
  <c r="F107" i="1"/>
  <c r="E117" i="1"/>
  <c r="E87" i="1"/>
  <c r="E112" i="1" s="1"/>
  <c r="E79" i="1"/>
  <c r="E111" i="1" s="1"/>
  <c r="E66" i="1"/>
  <c r="E110" i="1" s="1"/>
  <c r="E58" i="1"/>
  <c r="E108" i="1"/>
  <c r="E107" i="1"/>
  <c r="O109" i="1" l="1"/>
  <c r="N43" i="11"/>
  <c r="N109" i="1"/>
  <c r="M43" i="11"/>
  <c r="M109" i="1"/>
  <c r="L43" i="11"/>
  <c r="L109" i="1"/>
  <c r="L113" i="1" s="1"/>
  <c r="K43" i="11"/>
  <c r="J109" i="1"/>
  <c r="J113" i="1" s="1"/>
  <c r="I43" i="11"/>
  <c r="I109" i="1"/>
  <c r="I113" i="1" s="1"/>
  <c r="H43" i="11"/>
  <c r="H109" i="1"/>
  <c r="H113" i="1" s="1"/>
  <c r="G43" i="11"/>
  <c r="G109" i="1"/>
  <c r="G113" i="1" s="1"/>
  <c r="F43" i="11"/>
  <c r="F109" i="1"/>
  <c r="E43" i="11"/>
  <c r="E109" i="1"/>
  <c r="E113" i="1" s="1"/>
  <c r="D43" i="11"/>
  <c r="K110" i="1"/>
  <c r="K109" i="1"/>
  <c r="O100" i="1"/>
  <c r="C17" i="8"/>
  <c r="N100" i="1"/>
  <c r="C16" i="8"/>
  <c r="M100" i="1"/>
  <c r="C15" i="8"/>
  <c r="L100" i="1"/>
  <c r="C14" i="8"/>
  <c r="K100" i="1"/>
  <c r="C13" i="8"/>
  <c r="J100" i="1"/>
  <c r="C12" i="8"/>
  <c r="I100" i="1"/>
  <c r="C11" i="8"/>
  <c r="H100" i="1"/>
  <c r="C10" i="8"/>
  <c r="G100" i="1"/>
  <c r="C9" i="8"/>
  <c r="F100" i="1"/>
  <c r="C8" i="8"/>
  <c r="E100" i="1"/>
  <c r="C7" i="8"/>
  <c r="F113" i="1"/>
  <c r="O113" i="1"/>
  <c r="N113" i="1"/>
  <c r="M113" i="1"/>
  <c r="K113" i="1" l="1"/>
  <c r="B30" i="8"/>
  <c r="C30" i="8" s="1"/>
  <c r="B29" i="8"/>
  <c r="C29" i="8" s="1"/>
  <c r="B28" i="8"/>
  <c r="C28" i="8" s="1"/>
  <c r="G12" i="6"/>
  <c r="B87" i="1" l="1"/>
  <c r="C12" i="6" l="1"/>
  <c r="D87" i="1"/>
  <c r="B19" i="8" l="1"/>
  <c r="B21" i="8" s="1"/>
  <c r="C19" i="8" l="1"/>
  <c r="C21" i="8" s="1"/>
  <c r="B27" i="8"/>
  <c r="C27" i="8" s="1"/>
  <c r="B24" i="8" l="1"/>
  <c r="C24" i="8" s="1"/>
  <c r="D79" i="1"/>
  <c r="D66" i="1"/>
  <c r="B10" i="11" s="1"/>
  <c r="B117" i="1" l="1"/>
  <c r="A117" i="1"/>
  <c r="D107" i="1"/>
  <c r="D58" i="1"/>
  <c r="D108" i="1"/>
  <c r="D100" i="1"/>
  <c r="D112" i="1"/>
  <c r="D111" i="1"/>
  <c r="D110" i="1"/>
  <c r="D109" i="1" l="1"/>
  <c r="D113" i="1" s="1"/>
  <c r="D115" i="1" s="1"/>
  <c r="B43" i="11"/>
  <c r="C43" i="11"/>
  <c r="B9" i="11"/>
  <c r="D25" i="2" l="1"/>
  <c r="B100" i="1" l="1"/>
  <c r="B112" i="1"/>
  <c r="B111" i="1"/>
  <c r="B66" i="1"/>
  <c r="B110" i="1" s="1"/>
  <c r="B109" i="1"/>
  <c r="B108" i="1"/>
  <c r="B107" i="1"/>
  <c r="D122" i="1" l="1"/>
  <c r="B113" i="1"/>
  <c r="B115" i="1" s="1"/>
  <c r="B103" i="1"/>
  <c r="A112" i="1"/>
  <c r="A111" i="1"/>
  <c r="A110" i="1"/>
  <c r="A109" i="1"/>
  <c r="A108" i="1"/>
  <c r="A107" i="1"/>
  <c r="E101" i="1" l="1"/>
  <c r="E115" i="1" l="1"/>
  <c r="E122" i="1" s="1"/>
  <c r="F101" i="1" l="1"/>
  <c r="F115" i="1" s="1"/>
  <c r="G101" i="1" s="1"/>
  <c r="G115" i="1" s="1"/>
  <c r="F122" i="1" l="1"/>
  <c r="H101" i="1"/>
  <c r="H115" i="1" s="1"/>
  <c r="G122" i="1"/>
  <c r="I101" i="1" l="1"/>
  <c r="I115" i="1" s="1"/>
  <c r="H122" i="1"/>
  <c r="J101" i="1" l="1"/>
  <c r="J115" i="1" s="1"/>
  <c r="I122" i="1"/>
  <c r="K101" i="1" l="1"/>
  <c r="K115" i="1" s="1"/>
  <c r="J122" i="1"/>
  <c r="L101" i="1" l="1"/>
  <c r="L115" i="1" s="1"/>
  <c r="K122" i="1"/>
  <c r="M101" i="1" l="1"/>
  <c r="M115" i="1" s="1"/>
  <c r="L122" i="1"/>
  <c r="N101" i="1" l="1"/>
  <c r="N115" i="1" s="1"/>
  <c r="M122" i="1"/>
  <c r="O101" i="1" l="1"/>
  <c r="N122" i="1"/>
  <c r="O115" i="1" l="1"/>
  <c r="O1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André Hummel</author>
  </authors>
  <commentList>
    <comment ref="K36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Os comentários são apenas instruções complementares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André Hummel</author>
  </authors>
  <commentList>
    <comment ref="A6" authorId="0" shapeId="0" xr:uid="{C6E99CEB-D3F3-4320-8539-983CAB0BA082}">
      <text>
        <r>
          <rPr>
            <b/>
            <sz val="9"/>
            <color indexed="81"/>
            <rFont val="Tahoma"/>
            <family val="2"/>
          </rPr>
          <t>André Hummel:</t>
        </r>
        <r>
          <rPr>
            <sz val="9"/>
            <color indexed="81"/>
            <rFont val="Tahoma"/>
            <family val="2"/>
          </rPr>
          <t xml:space="preserve">
Estas Células podem ser renomeadas de acordo com suas Necessidades.</t>
        </r>
      </text>
    </comment>
    <comment ref="B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André Hummel: 
</t>
        </r>
        <r>
          <rPr>
            <sz val="9"/>
            <color indexed="81"/>
            <rFont val="Tahoma"/>
            <family val="2"/>
          </rPr>
          <t xml:space="preserve">
Você deve lançar as despesas de forma Vertical no mês correspondente.
Esta </t>
        </r>
        <r>
          <rPr>
            <b/>
            <sz val="9"/>
            <color indexed="81"/>
            <rFont val="Tahoma"/>
            <family val="2"/>
          </rPr>
          <t>coluna B</t>
        </r>
        <r>
          <rPr>
            <sz val="9"/>
            <color indexed="81"/>
            <rFont val="Tahoma"/>
            <family val="2"/>
          </rPr>
          <t xml:space="preserve"> é apenas para você lançar uma </t>
        </r>
        <r>
          <rPr>
            <b/>
            <sz val="9"/>
            <color indexed="81"/>
            <rFont val="Tahoma"/>
            <family val="2"/>
          </rPr>
          <t xml:space="preserve">PRÉVIA </t>
        </r>
        <r>
          <rPr>
            <sz val="9"/>
            <color indexed="81"/>
            <rFont val="Tahoma"/>
            <family val="2"/>
          </rPr>
          <t xml:space="preserve">(projeção) de Entradas e Saídas.
Quando houver mais de um valor a ser colocado na célula correspondente é só colocar um sinal de </t>
        </r>
        <r>
          <rPr>
            <b/>
            <sz val="9"/>
            <color indexed="81"/>
            <rFont val="Tahoma"/>
            <family val="2"/>
          </rPr>
          <t>=</t>
        </r>
        <r>
          <rPr>
            <sz val="9"/>
            <color indexed="81"/>
            <rFont val="Tahoma"/>
            <family val="2"/>
          </rPr>
          <t xml:space="preserve"> antes do primeiro valor e depois colocar um sinal de </t>
        </r>
        <r>
          <rPr>
            <b/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Tahoma"/>
            <family val="2"/>
          </rPr>
          <t xml:space="preserve"> para o segundo valor em diante.
Exemplo:
</t>
        </r>
        <r>
          <rPr>
            <b/>
            <sz val="9"/>
            <color indexed="81"/>
            <rFont val="Tahoma"/>
            <family val="2"/>
          </rPr>
          <t xml:space="preserve">
=25,00+25,00</t>
        </r>
        <r>
          <rPr>
            <sz val="9"/>
            <color indexed="81"/>
            <rFont val="Tahoma"/>
            <family val="2"/>
          </rPr>
          <t xml:space="preserve">
Automaticamente ao pressionar a Tecla </t>
        </r>
        <r>
          <rPr>
            <b/>
            <sz val="9"/>
            <color indexed="81"/>
            <rFont val="Tahoma"/>
            <family val="2"/>
          </rPr>
          <t>ENTER</t>
        </r>
        <r>
          <rPr>
            <sz val="9"/>
            <color indexed="81"/>
            <rFont val="Tahoma"/>
            <family val="2"/>
          </rPr>
          <t xml:space="preserve"> a celula será somada e aparecerá o valor de R$ 50,00 (somando as duas despesas)
Cuidado, algumas células possuem fórmulas, olhe antes de subscrever.
Deus o Abençoe.
André Hummel
contato@andrehummel.com.br
</t>
        </r>
      </text>
    </comment>
    <comment ref="D6" authorId="0" shapeId="0" xr:uid="{4B8CCAB1-FF37-4B0A-8083-4EF6BBFA0634}">
      <text>
        <r>
          <rPr>
            <b/>
            <sz val="9"/>
            <color indexed="81"/>
            <rFont val="Segoe UI"/>
            <family val="2"/>
          </rPr>
          <t>André Hummel:</t>
        </r>
        <r>
          <rPr>
            <sz val="9"/>
            <color indexed="81"/>
            <rFont val="Segoe UI"/>
            <family val="2"/>
          </rPr>
          <t xml:space="preserve">
Todas vezes que você lançar um valor, aparecerá no canto esquerdo uma </t>
        </r>
        <r>
          <rPr>
            <b/>
            <u/>
            <sz val="9"/>
            <color indexed="81"/>
            <rFont val="Segoe UI"/>
            <family val="2"/>
          </rPr>
          <t xml:space="preserve">Bolinha: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Verde</t>
        </r>
        <r>
          <rPr>
            <sz val="9"/>
            <color indexed="81"/>
            <rFont val="Segoe UI"/>
            <family val="2"/>
          </rPr>
          <t xml:space="preserve"> = Você está abaixo da sua previsão inicial, Parabéns!
</t>
        </r>
        <r>
          <rPr>
            <b/>
            <sz val="9"/>
            <color indexed="81"/>
            <rFont val="Segoe UI"/>
            <family val="2"/>
          </rPr>
          <t>Vermelho</t>
        </r>
        <r>
          <rPr>
            <sz val="9"/>
            <color indexed="81"/>
            <rFont val="Segoe UI"/>
            <family val="2"/>
          </rPr>
          <t xml:space="preserve"> = Você está acima do que previu, Cuidado!
Atenção! Se você não inserir na Coluna B uma previsão, sua Bolinha sempre estará Vermelha</t>
        </r>
      </text>
    </comment>
    <comment ref="D10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André Hummel:</t>
        </r>
        <r>
          <rPr>
            <sz val="9"/>
            <color indexed="81"/>
            <rFont val="Tahoma"/>
            <family val="2"/>
          </rPr>
          <t xml:space="preserve">
Aqui você deve lançar o primeiro Saldo financeiro do Ano - Quantidade em Dinheiro e Contas.
</t>
        </r>
      </text>
    </comment>
    <comment ref="D12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André Hummel:
</t>
        </r>
        <r>
          <rPr>
            <sz val="9"/>
            <color indexed="81"/>
            <rFont val="Tahoma"/>
            <family val="2"/>
          </rPr>
          <t xml:space="preserve">
Os Saldos Bancários, precisam ser lançados manualmente, sempre que necessários.
+ Dicas: www.andrehummel.com.br
</t>
        </r>
      </text>
    </comment>
    <comment ref="D12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André Hummel:</t>
        </r>
        <r>
          <rPr>
            <sz val="9"/>
            <color indexed="81"/>
            <rFont val="Tahoma"/>
            <family val="2"/>
          </rPr>
          <t xml:space="preserve">
A conferência deve ser sempre ZERO, isso vai signiificar que tudo esta lançado e os saldos batem com as informações gerais
+ Dicas: www.andrehummel.com.br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André Hummel</author>
  </authors>
  <commentList>
    <comment ref="B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André Hummel:
</t>
        </r>
        <r>
          <rPr>
            <sz val="9"/>
            <color indexed="81"/>
            <rFont val="Tahoma"/>
            <family val="2"/>
          </rPr>
          <t xml:space="preserve">Esta é apenas uma sugestão de valor. Você pode alterar de acordo com sua Meta pessoal e/ou necessidades.
</t>
        </r>
      </text>
    </comment>
    <comment ref="B2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André Hummel:
</t>
        </r>
        <r>
          <rPr>
            <sz val="9"/>
            <color indexed="81"/>
            <rFont val="Tahoma"/>
            <family val="2"/>
          </rPr>
          <t xml:space="preserve">
Esta é apenas uma sugestão de valor. Você pode alterar de acordo com sua Meta pessoal e/ou necessidades.
+ Dicas: www.andrehummel.com.br
</t>
        </r>
      </text>
    </comment>
  </commentList>
</comments>
</file>

<file path=xl/sharedStrings.xml><?xml version="1.0" encoding="utf-8"?>
<sst xmlns="http://schemas.openxmlformats.org/spreadsheetml/2006/main" count="320" uniqueCount="263">
  <si>
    <t>Orçamento Mensal</t>
  </si>
  <si>
    <t>Telefone Celular</t>
  </si>
  <si>
    <t>Gás</t>
  </si>
  <si>
    <t>Seguro Residencial</t>
  </si>
  <si>
    <t>Cursos Extras Idiomas</t>
  </si>
  <si>
    <t>Ginástica/Academia</t>
  </si>
  <si>
    <t>Beleza (Salão/Corte de Cabelo)</t>
  </si>
  <si>
    <t>Empregada/Diarista</t>
  </si>
  <si>
    <t>CASA</t>
  </si>
  <si>
    <t>COMPRAS</t>
  </si>
  <si>
    <t>Compras/Mercado 1a Quinzena</t>
  </si>
  <si>
    <t>Compras/Mercado 2a Quinzena</t>
  </si>
  <si>
    <t>Farmácia</t>
  </si>
  <si>
    <t>BANCOS E CARTÕES</t>
  </si>
  <si>
    <t>Juros de cartão de crédito</t>
  </si>
  <si>
    <t>INVESTIMENTOS E RESERVA</t>
  </si>
  <si>
    <t>Provisão para Férias</t>
  </si>
  <si>
    <t>Fundo de Pensão (Previdência Privada)</t>
  </si>
  <si>
    <t>Aplicações Financeiras</t>
  </si>
  <si>
    <t>ENTRADAS</t>
  </si>
  <si>
    <t>SAÍDAS EXTRAS</t>
  </si>
  <si>
    <t>Contas Atrasadas</t>
  </si>
  <si>
    <t>Dívidas Passado</t>
  </si>
  <si>
    <t>BALANÇO</t>
  </si>
  <si>
    <t>Histórico</t>
  </si>
  <si>
    <t>Vencimento</t>
  </si>
  <si>
    <t>Valor Original</t>
  </si>
  <si>
    <t>TOTAL - Valor Principal</t>
  </si>
  <si>
    <t>Ação</t>
  </si>
  <si>
    <t>Data Início</t>
  </si>
  <si>
    <t>Data Conclusão</t>
  </si>
  <si>
    <t>Titulo da Obra</t>
  </si>
  <si>
    <t>Autor</t>
  </si>
  <si>
    <t>Comentário</t>
  </si>
  <si>
    <t>Ano Obra</t>
  </si>
  <si>
    <t>Tempo/Dias</t>
  </si>
  <si>
    <t>Decisões Importantes</t>
  </si>
  <si>
    <t>Início Dia</t>
  </si>
  <si>
    <t>Conclusão Dia</t>
  </si>
  <si>
    <t>Decisão</t>
  </si>
  <si>
    <t>Resultado</t>
  </si>
  <si>
    <t>Metas para Poupar</t>
  </si>
  <si>
    <t>Total do alvo</t>
  </si>
  <si>
    <t>Valor Mensal a ser Poupado</t>
  </si>
  <si>
    <t>Poupar para</t>
  </si>
  <si>
    <t>Conclusão Data</t>
  </si>
  <si>
    <t>Valor Total Efetivo</t>
  </si>
  <si>
    <t>Obs</t>
  </si>
  <si>
    <t>Planejamento PESSOAL</t>
  </si>
  <si>
    <t>Planejamento FAMILIAR</t>
  </si>
  <si>
    <t>Planejamento ESPIRITUAL</t>
  </si>
  <si>
    <t>Planejamento FINANCEIRO</t>
  </si>
  <si>
    <t>Ler um Livro por mês</t>
  </si>
  <si>
    <t>Poupar Recursos</t>
  </si>
  <si>
    <t>Julho (Descansar 1 semana)</t>
  </si>
  <si>
    <t>Jejum por Dívidas Pagas</t>
  </si>
  <si>
    <t>Valor Pago</t>
  </si>
  <si>
    <t>Padaria</t>
  </si>
  <si>
    <t>Saldo Anterior</t>
  </si>
  <si>
    <t>Lazer (Cinema/Passeios/Ingressos)</t>
  </si>
  <si>
    <t>Dezembro (Descansar 2 semanas)</t>
  </si>
  <si>
    <t>Meses/Parcelas</t>
  </si>
  <si>
    <t>Meses</t>
  </si>
  <si>
    <t>Realizado</t>
  </si>
  <si>
    <t>Totais</t>
  </si>
  <si>
    <t>Média 12 M</t>
  </si>
  <si>
    <t>Jornais/Revistas/Livros</t>
  </si>
  <si>
    <t>META - Total Poupado Ano</t>
  </si>
  <si>
    <t>Planilha de Semeadura em Ministérios</t>
  </si>
  <si>
    <t>Pastor / Missionário / Ministério</t>
  </si>
  <si>
    <t>Forma</t>
  </si>
  <si>
    <t>Banco</t>
  </si>
  <si>
    <t>Agência</t>
  </si>
  <si>
    <t>C/C</t>
  </si>
  <si>
    <t>Estilo</t>
  </si>
  <si>
    <t>Periodicidade</t>
  </si>
  <si>
    <t>Data</t>
  </si>
  <si>
    <t>Dep. Banc.</t>
  </si>
  <si>
    <t>Poupança</t>
  </si>
  <si>
    <t>Mensal</t>
  </si>
  <si>
    <t>C/C Normal</t>
  </si>
  <si>
    <t>Eventual</t>
  </si>
  <si>
    <t>X</t>
  </si>
  <si>
    <t>Valor</t>
  </si>
  <si>
    <t>Email</t>
  </si>
  <si>
    <t>Saldos</t>
  </si>
  <si>
    <t>Juros de limite de conta / Outros Juros</t>
  </si>
  <si>
    <t>Reserva Pequena (Cofre/Dinheiro Vivo/Cart)</t>
  </si>
  <si>
    <t>Multas e IPVA Anteriores</t>
  </si>
  <si>
    <t>Telefone Fixo/Internet/Tv Por Assinatura</t>
  </si>
  <si>
    <t>Cursos Extras Pós/Mestrado/Graduação</t>
  </si>
  <si>
    <t>Orar as 6:00 Todos os Dias (Meu Tempo c/Deus)</t>
  </si>
  <si>
    <t>Plano de Saúde</t>
  </si>
  <si>
    <t>Banco 1</t>
  </si>
  <si>
    <t>Banco 2</t>
  </si>
  <si>
    <t>Manutenção Extra</t>
  </si>
  <si>
    <t>Seguro Vida</t>
  </si>
  <si>
    <t>IPTU Imóvel</t>
  </si>
  <si>
    <t>Filhos (Provisões Gerais)</t>
  </si>
  <si>
    <r>
      <t xml:space="preserve">Pró-Labore </t>
    </r>
    <r>
      <rPr>
        <b/>
        <sz val="11"/>
        <color theme="1"/>
        <rFont val="Calibri"/>
        <family val="2"/>
        <scheme val="minor"/>
      </rPr>
      <t>(Empresários)</t>
    </r>
  </si>
  <si>
    <t>Receita de Outros Imóveis</t>
  </si>
  <si>
    <t>Receitas Diversas / Exporádicas</t>
  </si>
  <si>
    <t>Vá ao Menu Inserir, depois clique em Imagem, localize a Imagem e depois redimencione para caber neste espaço.</t>
  </si>
  <si>
    <t>Relacionar todas as Despesas, mesmo as pequenas</t>
  </si>
  <si>
    <t>Atenção: São Apenas Alguns Exemplos</t>
  </si>
  <si>
    <t>Relação Completa das Dívidas</t>
  </si>
  <si>
    <t>Parcelar ou Quitar Integral</t>
  </si>
  <si>
    <t>Missionário X</t>
  </si>
  <si>
    <t>Pr. X</t>
  </si>
  <si>
    <t>Ministério X</t>
  </si>
  <si>
    <t>Cartão de Crédito - Exemplo</t>
  </si>
  <si>
    <t>Exemplo:</t>
  </si>
  <si>
    <t>Deus o Abençoe.</t>
  </si>
  <si>
    <t>Compras</t>
  </si>
  <si>
    <t>Comer Menos em Restaurantes Fora</t>
  </si>
  <si>
    <t>Condomínio</t>
  </si>
  <si>
    <t>Saídas - Contas</t>
  </si>
  <si>
    <t>Mercado 1a Quinzena</t>
  </si>
  <si>
    <r>
      <t xml:space="preserve">3) </t>
    </r>
    <r>
      <rPr>
        <b/>
        <sz val="11"/>
        <color theme="1"/>
        <rFont val="Calibri"/>
        <family val="2"/>
        <scheme val="minor"/>
      </rPr>
      <t>Sugestão, guarde uma cópia em branco da Planilha, para poder observar quando acontecer algum erro ou acidentamente apagar alguma fórmula.</t>
    </r>
  </si>
  <si>
    <r>
      <t xml:space="preserve">----&gt; Coloque o cursor sobre a </t>
    </r>
    <r>
      <rPr>
        <b/>
        <sz val="11"/>
        <color theme="1"/>
        <rFont val="Calibri"/>
        <family val="2"/>
        <scheme val="minor"/>
      </rPr>
      <t xml:space="preserve">célula B12 (em amarelo), </t>
    </r>
    <r>
      <rPr>
        <sz val="11"/>
        <color theme="1"/>
        <rFont val="Calibri"/>
        <family val="2"/>
        <scheme val="minor"/>
      </rPr>
      <t>para ver o funcionamento da fórmula.</t>
    </r>
  </si>
  <si>
    <r>
      <t xml:space="preserve">2) </t>
    </r>
    <r>
      <rPr>
        <b/>
        <sz val="11"/>
        <color theme="1"/>
        <rFont val="Calibri"/>
        <family val="2"/>
        <scheme val="minor"/>
      </rPr>
      <t>Cuidado, algumas células possuem fórmulas, observe antes de subscrever.</t>
    </r>
  </si>
  <si>
    <r>
      <t xml:space="preserve">Empréstimos bancários - </t>
    </r>
    <r>
      <rPr>
        <i/>
        <sz val="11"/>
        <color theme="1"/>
        <rFont val="Calibri"/>
        <family val="2"/>
        <scheme val="minor"/>
      </rPr>
      <t>PARCELAMENTOS</t>
    </r>
  </si>
  <si>
    <t>Mensalidades de C/C</t>
  </si>
  <si>
    <t>Devoluções Empréstimos</t>
  </si>
  <si>
    <t>SALDO (ENTRADAS - SAÍDAS)</t>
  </si>
  <si>
    <t>Última Atualização</t>
  </si>
  <si>
    <t>Sugestão: Você pode adicionar Imagens suas e de sua família, neste campo.</t>
  </si>
  <si>
    <t>Ler a Bíblia Inteira</t>
  </si>
  <si>
    <t>Parcelar dívida do Banco</t>
  </si>
  <si>
    <t>Conversar mais com o Cônjuge sobre as finanças</t>
  </si>
  <si>
    <t>Algumas Instruções de Uso da Planilha:</t>
  </si>
  <si>
    <r>
      <t xml:space="preserve">"O </t>
    </r>
    <r>
      <rPr>
        <b/>
        <sz val="11"/>
        <color theme="1"/>
        <rFont val="Calibri"/>
        <family val="2"/>
        <scheme val="minor"/>
      </rPr>
      <t>hábito</t>
    </r>
    <r>
      <rPr>
        <sz val="11"/>
        <color theme="1"/>
        <rFont val="Calibri"/>
        <family val="2"/>
        <scheme val="minor"/>
      </rPr>
      <t xml:space="preserve"> de Administrar suas finanças é mais importante do que a quantidade de dinheiro que você tem", bem como sua capacidade de poupança (guardar) é determinada pela </t>
    </r>
    <r>
      <rPr>
        <b/>
        <sz val="11"/>
        <color theme="1"/>
        <rFont val="Calibri"/>
        <family val="2"/>
        <scheme val="minor"/>
      </rPr>
      <t>disciplina</t>
    </r>
    <r>
      <rPr>
        <sz val="11"/>
        <color theme="1"/>
        <rFont val="Calibri"/>
        <family val="2"/>
        <scheme val="minor"/>
      </rPr>
      <t xml:space="preserve"> de administrar e reservar algum recurso para emergências.</t>
    </r>
  </si>
  <si>
    <r>
      <t xml:space="preserve">4) </t>
    </r>
    <r>
      <rPr>
        <b/>
        <sz val="11"/>
        <color theme="1"/>
        <rFont val="Calibri"/>
        <family val="2"/>
        <scheme val="minor"/>
      </rPr>
      <t>Uma grande chave do funcionamento da planilha é a Disciplina de lançar todas as despesas e entradas nela, em alguns meses, será possível tomar novas decisões com base na sua realidade financeira.</t>
    </r>
  </si>
  <si>
    <t>Conta de Água</t>
  </si>
  <si>
    <t>Conta de Luz</t>
  </si>
  <si>
    <t>Extras 1</t>
  </si>
  <si>
    <t>Extras 2</t>
  </si>
  <si>
    <t xml:space="preserve">     As células que contém o nome do tipo de Despesas ou Entradas podem ser renomeadas de acordo com suas necessidades.</t>
  </si>
  <si>
    <t>Receita Extras 1</t>
  </si>
  <si>
    <t>Receita Extras 2</t>
  </si>
  <si>
    <t xml:space="preserve">     A planilha tem ABAS com o Orçamento Mensal, Gráficos de Despesas e Receitas, uma ABA dedicada ao Planejamento Geral de suas Atvidades e outras.</t>
  </si>
  <si>
    <t>Previsto Entrada</t>
  </si>
  <si>
    <t>Indicadores</t>
  </si>
  <si>
    <t>1o Trimestre</t>
  </si>
  <si>
    <t>2o Trimestre</t>
  </si>
  <si>
    <t>3o Trimeste</t>
  </si>
  <si>
    <t>4o Trimestre</t>
  </si>
  <si>
    <t>Total TRIM</t>
  </si>
  <si>
    <t>Média TRIM</t>
  </si>
  <si>
    <r>
      <rPr>
        <b/>
        <sz val="14"/>
        <color theme="1"/>
        <rFont val="Calibri"/>
        <family val="2"/>
        <scheme val="minor"/>
      </rPr>
      <t>Entradas Financeiras</t>
    </r>
    <r>
      <rPr>
        <sz val="14"/>
        <color theme="1"/>
        <rFont val="Calibri"/>
        <family val="2"/>
        <scheme val="minor"/>
      </rPr>
      <t xml:space="preserve"> - </t>
    </r>
    <r>
      <rPr>
        <sz val="10"/>
        <color theme="1"/>
        <rFont val="Calibri"/>
        <family val="2"/>
        <scheme val="minor"/>
      </rPr>
      <t>Salários/Extras/PróLabore</t>
    </r>
  </si>
  <si>
    <t>Reserva Pequena (Envelopes Específicos)</t>
  </si>
  <si>
    <t>Transferência de Moedas p/ Cofrinho</t>
  </si>
  <si>
    <t>Poupança Geral</t>
  </si>
  <si>
    <t>Compras de Patrimônio</t>
  </si>
  <si>
    <t>Consórcios / Outros Investimentos</t>
  </si>
  <si>
    <t>Tarifas Bancárias</t>
  </si>
  <si>
    <t>IPVA Anual ou Parcelado</t>
  </si>
  <si>
    <t>Troca de óleo/Filtros/Lavagem</t>
  </si>
  <si>
    <t>Oficina / Manutenção Geral</t>
  </si>
  <si>
    <t>Prestação Automóvel</t>
  </si>
  <si>
    <t>Outras Compras Gerais</t>
  </si>
  <si>
    <t>Manutenção Imóvel (Reformas Gerais)</t>
  </si>
  <si>
    <t>Classificação Despesas</t>
  </si>
  <si>
    <t>Valor Anual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</si>
  <si>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</si>
  <si>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</si>
  <si>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</si>
  <si>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</si>
  <si>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</si>
  <si>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</si>
  <si>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</si>
  <si>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</si>
  <si>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</si>
  <si>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</si>
  <si>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</si>
  <si>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</si>
  <si>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Analise Geral - Grupo de Despesas Principais</t>
  </si>
  <si>
    <t>AUTOMÓVEIS</t>
  </si>
  <si>
    <t/>
  </si>
  <si>
    <t>Total da Despesa Fixa</t>
  </si>
  <si>
    <t>Residencial</t>
  </si>
  <si>
    <t>Despesas Arbitrárias</t>
  </si>
  <si>
    <t>Passeios</t>
  </si>
  <si>
    <t>Alimentação Fora de Casa</t>
  </si>
  <si>
    <t>Presentes Gerais</t>
  </si>
  <si>
    <t>Dívidas Vencidas e a Vencer</t>
  </si>
  <si>
    <t>Oséias 4:6 - "...porque meu povo se perde por falta de conhecimento..."</t>
  </si>
  <si>
    <r>
      <rPr>
        <i/>
        <sz val="10"/>
        <rFont val="Calibri"/>
        <family val="2"/>
        <scheme val="minor"/>
      </rPr>
      <t>“O bem precioso do homem é ser diligente”</t>
    </r>
    <r>
      <rPr>
        <sz val="10"/>
        <rFont val="Calibri"/>
        <family val="2"/>
        <scheme val="minor"/>
      </rPr>
      <t xml:space="preserve"> - Provérbios 12:27</t>
    </r>
  </si>
  <si>
    <r>
      <rPr>
        <i/>
        <sz val="9"/>
        <color theme="1"/>
        <rFont val="Calibri"/>
        <family val="2"/>
        <scheme val="minor"/>
      </rPr>
      <t>“O preguiçoso deseja e nada tem, mas a alma dos diligentes se farta”</t>
    </r>
    <r>
      <rPr>
        <sz val="9"/>
        <color theme="1"/>
        <rFont val="Calibri"/>
        <family val="2"/>
        <scheme val="minor"/>
      </rPr>
      <t xml:space="preserve"> - Provérbios 13:4
</t>
    </r>
    <r>
      <rPr>
        <i/>
        <sz val="9"/>
        <color theme="1"/>
        <rFont val="Calibri"/>
        <family val="2"/>
        <scheme val="minor"/>
      </rPr>
      <t>“Os pensamentos do diligente tendem só para a abundância, porém os de todo apressado, tão-somente para a pobreza.”</t>
    </r>
    <r>
      <rPr>
        <sz val="9"/>
        <color theme="1"/>
        <rFont val="Calibri"/>
        <family val="2"/>
        <scheme val="minor"/>
      </rPr>
      <t xml:space="preserve"> - Provérbios 21:5</t>
    </r>
  </si>
  <si>
    <r>
      <t>Costumo dizer, para as pessoas que estão participando de alguma ministração minha sobre finanças, que: - "</t>
    </r>
    <r>
      <rPr>
        <b/>
        <sz val="11"/>
        <color theme="1"/>
        <rFont val="Calibri"/>
        <family val="2"/>
        <scheme val="minor"/>
      </rPr>
      <t>Não é quanto você ganha</t>
    </r>
    <r>
      <rPr>
        <sz val="11"/>
        <color theme="1"/>
        <rFont val="Calibri"/>
        <family val="2"/>
        <scheme val="minor"/>
      </rPr>
      <t xml:space="preserve">, que define se você é ou não próspero, </t>
    </r>
    <r>
      <rPr>
        <b/>
        <sz val="11"/>
        <color theme="1"/>
        <rFont val="Calibri"/>
        <family val="2"/>
        <scheme val="minor"/>
      </rPr>
      <t>mas sim como você Administra</t>
    </r>
    <r>
      <rPr>
        <sz val="11"/>
        <color theme="1"/>
        <rFont val="Calibri"/>
        <family val="2"/>
        <scheme val="minor"/>
      </rPr>
      <t xml:space="preserve"> aquilo que o Senhor coloca nas suas mãos".</t>
    </r>
  </si>
  <si>
    <r>
      <t xml:space="preserve">Esta Planilha não irá funcionar sozinha, precisará da sua </t>
    </r>
    <r>
      <rPr>
        <b/>
        <sz val="11"/>
        <color theme="1"/>
        <rFont val="Calibri"/>
        <family val="2"/>
        <scheme val="minor"/>
      </rPr>
      <t>Disciplina</t>
    </r>
    <r>
      <rPr>
        <sz val="11"/>
        <color theme="1"/>
        <rFont val="Calibri"/>
        <family val="2"/>
        <scheme val="minor"/>
      </rPr>
      <t xml:space="preserve"> (Diligência) para lançar suas Despesas, Contas Fixas e Entradas Financeiras, mas a medida que você vai lançando as informações, você irá perceber muitas coisas sobre sua vida financeira.</t>
    </r>
  </si>
  <si>
    <r>
      <t xml:space="preserve">1) Você deve lançar as despesas de forma </t>
    </r>
    <r>
      <rPr>
        <b/>
        <u/>
        <sz val="11"/>
        <color theme="1"/>
        <rFont val="Calibri"/>
        <family val="2"/>
        <scheme val="minor"/>
      </rPr>
      <t>Vertical no mês correspondente</t>
    </r>
    <r>
      <rPr>
        <b/>
        <sz val="11"/>
        <color theme="1"/>
        <rFont val="Calibri"/>
        <family val="2"/>
        <scheme val="minor"/>
      </rPr>
      <t xml:space="preserve">, usando um sinal de </t>
    </r>
    <r>
      <rPr>
        <b/>
        <sz val="16"/>
        <color rgb="FFFF0000"/>
        <rFont val="Calibri"/>
        <family val="2"/>
        <scheme val="minor"/>
      </rPr>
      <t>=</t>
    </r>
    <r>
      <rPr>
        <b/>
        <sz val="11"/>
        <color theme="1"/>
        <rFont val="Calibri"/>
        <family val="2"/>
        <scheme val="minor"/>
      </rPr>
      <t xml:space="preserve"> para começar os lançamentos e um sinal de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>+</t>
    </r>
    <r>
      <rPr>
        <b/>
        <sz val="11"/>
        <color theme="1"/>
        <rFont val="Calibri"/>
        <family val="2"/>
        <scheme val="minor"/>
      </rPr>
      <t xml:space="preserve"> para acresentar valores, em cada célula;</t>
    </r>
  </si>
  <si>
    <t>Quando houver mais de um valor a ser colocado na célula correspondente basta colocar um sinal de = antes do primeiro valor e depois colocar um sinal de + para o segundo valor em diante.</t>
  </si>
  <si>
    <r>
      <rPr>
        <u/>
        <sz val="11"/>
        <color theme="1"/>
        <rFont val="Calibri"/>
        <family val="2"/>
        <scheme val="minor"/>
      </rPr>
      <t xml:space="preserve">5) </t>
    </r>
    <r>
      <rPr>
        <b/>
        <u/>
        <sz val="11"/>
        <color theme="1"/>
        <rFont val="Calibri"/>
        <family val="2"/>
        <scheme val="minor"/>
      </rPr>
      <t>A maior chave deste processo de organização e controle, chama-se Oração, Ore à Deus pedindo estratégias para administrar suas finanças.</t>
    </r>
  </si>
  <si>
    <t>Escola Filhos e/ou Cônjuges</t>
  </si>
  <si>
    <t>Saídas Jantar/Almoço/Lanche - Fora</t>
  </si>
  <si>
    <t>Combustível / Locomoção</t>
  </si>
  <si>
    <t>Seguro Anual ou Parcelado</t>
  </si>
  <si>
    <t>Fundo de Reserva (5a Parte 20% - Sugestão)</t>
  </si>
  <si>
    <t>Saídas Extras 1</t>
  </si>
  <si>
    <t>Saídas Extras 2</t>
  </si>
  <si>
    <t>Dízimos (Aliança)</t>
  </si>
  <si>
    <t>Ofertas (Gratidão)</t>
  </si>
  <si>
    <t>Primícia (Honra)</t>
  </si>
  <si>
    <t>ALIMENTAÇÃO DA CASA</t>
  </si>
  <si>
    <t>Aqui você pode relacionar todas as dívidas, para sempre estar olhando e vendo o que pode ser feito. Se necessário insira novas linhas.</t>
  </si>
  <si>
    <t>Presentes</t>
  </si>
  <si>
    <t>Roupas Esposa</t>
  </si>
  <si>
    <t>Roupas Esposo</t>
  </si>
  <si>
    <t>Estacionamento / Pedagio</t>
  </si>
  <si>
    <t>Previsão Mês Estimativa</t>
  </si>
  <si>
    <t>SUB-TOTAL (COMPRAS) 02</t>
  </si>
  <si>
    <t>SUB-TOTAL (AUTOMÓVEIS) 03</t>
  </si>
  <si>
    <t>SUB-TOTAL (BAN/CART) 04</t>
  </si>
  <si>
    <t>SUB-TOTAL (INVEST/RESERVA) 05</t>
  </si>
  <si>
    <t>SUB-TOTAL (Extras) 06</t>
  </si>
  <si>
    <t>SUB-TOTAL (ENTRADAS) 07</t>
  </si>
  <si>
    <t>TOTAL (ENTRADAS) 07</t>
  </si>
  <si>
    <t>SUB-TOTAL (CASA) 01</t>
  </si>
  <si>
    <t>TOTAL (SAÍDAS)</t>
  </si>
  <si>
    <t>Roupas Filhos</t>
  </si>
  <si>
    <t>Esposa (Provisões Gerais)</t>
  </si>
  <si>
    <t>Esposo (Provisões Gerais)</t>
  </si>
  <si>
    <t>SAÍDAS - CONTAS/DESPESAS</t>
  </si>
  <si>
    <t>Conferência</t>
  </si>
  <si>
    <t>Aluguel/Financiamento Imóvel</t>
  </si>
  <si>
    <r>
      <t xml:space="preserve">Holerite / </t>
    </r>
    <r>
      <rPr>
        <b/>
        <sz val="11"/>
        <color theme="1"/>
        <rFont val="Calibri"/>
        <family val="2"/>
        <scheme val="minor"/>
      </rPr>
      <t>Salários</t>
    </r>
  </si>
  <si>
    <t>Análise - SUPERMERCADO</t>
  </si>
  <si>
    <t>Indicadores e Análise Geral - Despesas</t>
  </si>
  <si>
    <t>Análise Custo Geral</t>
  </si>
  <si>
    <r>
      <t xml:space="preserve">Exemplo: </t>
    </r>
    <r>
      <rPr>
        <sz val="16"/>
        <color rgb="FFFF0000"/>
        <rFont val="Calibri"/>
        <family val="2"/>
        <scheme val="minor"/>
      </rPr>
      <t>=50+30+20</t>
    </r>
    <r>
      <rPr>
        <sz val="11"/>
        <color theme="1"/>
        <rFont val="Calibri"/>
        <family val="2"/>
        <scheme val="minor"/>
      </rPr>
      <t xml:space="preserve"> (O somatório acontecerá automaticamente, após você pressionar a Tecla </t>
    </r>
    <r>
      <rPr>
        <b/>
        <sz val="11"/>
        <color theme="1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>).</t>
    </r>
  </si>
  <si>
    <r>
      <t xml:space="preserve">     Algumas células tem COMENTÁRIOS adicionais, para ver é só passar o mouse quando você observar uma</t>
    </r>
    <r>
      <rPr>
        <sz val="11"/>
        <color rgb="FFFF0000"/>
        <rFont val="Calibri"/>
        <family val="2"/>
        <scheme val="minor"/>
      </rPr>
      <t xml:space="preserve"> seta vermelha</t>
    </r>
    <r>
      <rPr>
        <sz val="11"/>
        <color theme="1"/>
        <rFont val="Calibri"/>
        <family val="2"/>
        <scheme val="minor"/>
      </rPr>
      <t xml:space="preserve"> no canto superior - Ex.</t>
    </r>
  </si>
  <si>
    <r>
      <rPr>
        <i/>
        <sz val="13"/>
        <color theme="3"/>
        <rFont val="Calibri"/>
        <family val="2"/>
        <scheme val="minor"/>
      </rPr>
      <t xml:space="preserve">E, quando Deus concede riquezas e bens a alguém e o capacita a desfrutá-los, a aceitar a sua sorte e a ser feliz em seu trabalho, isso é um presente de Deus. - </t>
    </r>
    <r>
      <rPr>
        <b/>
        <i/>
        <sz val="13"/>
        <color theme="3"/>
        <rFont val="Calibri"/>
        <family val="2"/>
        <scheme val="minor"/>
      </rPr>
      <t>Eclesiastes 5:19</t>
    </r>
  </si>
  <si>
    <t>Metas e Objetivos - Anual (Planejamento Geral)</t>
  </si>
  <si>
    <t>Leituras, DVDs, Ebooks - Realizados - Meta Ano = 12 Livros</t>
  </si>
  <si>
    <t>www.andrehummel.com.br</t>
  </si>
  <si>
    <t>Você poderá encaminhar a planilha ou compartilhar o link acima.</t>
  </si>
  <si>
    <t>01/01/23 - 08:00</t>
  </si>
  <si>
    <t>01/02/23 - 08:00</t>
  </si>
  <si>
    <t>01/03/23 - 08:00</t>
  </si>
  <si>
    <t>01/04/23 - 08:00</t>
  </si>
  <si>
    <t>01/05/23 - 08:00</t>
  </si>
  <si>
    <t>01/06/23 - 08:00</t>
  </si>
  <si>
    <t>01/07/23 - 08:00</t>
  </si>
  <si>
    <t>01/08/23 - 08:00</t>
  </si>
  <si>
    <t>01/09/23 - 08:00</t>
  </si>
  <si>
    <t>01/10/23 - 08:00</t>
  </si>
  <si>
    <t>01/11/23 - 08:00</t>
  </si>
  <si>
    <t>01/12/23 - 08:00</t>
  </si>
  <si>
    <t>Alvo 2023</t>
  </si>
  <si>
    <t>Realizado 2023</t>
  </si>
  <si>
    <t>Uma Semeadura em sua Vida!!!</t>
  </si>
  <si>
    <r>
      <t xml:space="preserve">No link abaixo você terá acesso a uma série de materiais </t>
    </r>
    <r>
      <rPr>
        <b/>
        <sz val="14"/>
        <rFont val="Arial"/>
        <family val="2"/>
      </rPr>
      <t xml:space="preserve">gratuitos </t>
    </r>
    <r>
      <rPr>
        <sz val="14"/>
        <rFont val="Arial"/>
        <family val="2"/>
      </rPr>
      <t xml:space="preserve">que poderão ajudar muito em sua </t>
    </r>
    <r>
      <rPr>
        <b/>
        <sz val="14"/>
        <rFont val="Arial"/>
        <family val="2"/>
      </rPr>
      <t>vida pessoal, seu trabalho, seus negócios e sua família:</t>
    </r>
  </si>
  <si>
    <t>Se está Planilha ou os materiais disponibilizados gratuitamente tem abeçoado sua vida pessoal e profissional, ajude a expadir este trabalho:</t>
  </si>
  <si>
    <t>www.bit.ly/CrescimentoExponencial-AH</t>
  </si>
  <si>
    <t>Clique ou Acesse através do QR-CODE ao Lado:</t>
  </si>
  <si>
    <t>LINK - Materiais Crescimento Exponencial</t>
  </si>
  <si>
    <r>
      <rPr>
        <b/>
        <i/>
        <u/>
        <sz val="14"/>
        <color rgb="FFFF0000"/>
        <rFont val="Arial"/>
        <family val="2"/>
      </rPr>
      <t>Importante</t>
    </r>
    <r>
      <rPr>
        <i/>
        <sz val="14"/>
        <rFont val="Arial"/>
        <family val="2"/>
      </rPr>
      <t xml:space="preserve">: </t>
    </r>
    <r>
      <rPr>
        <sz val="14"/>
        <rFont val="Arial"/>
        <family val="2"/>
      </rPr>
      <t xml:space="preserve">Este Material </t>
    </r>
    <r>
      <rPr>
        <b/>
        <u/>
        <sz val="14"/>
        <rFont val="Arial"/>
        <family val="2"/>
      </rPr>
      <t>pode ser compartilho livremente e enviado para quem você desejar</t>
    </r>
    <r>
      <rPr>
        <sz val="14"/>
        <rFont val="Arial"/>
        <family val="2"/>
      </rPr>
      <t xml:space="preserve">, abençoando assim o máximo de pessoas possíveis! </t>
    </r>
  </si>
  <si>
    <t>Ahhh na última ABA desta planilha (Semeadura) tem um super presente para você!</t>
  </si>
  <si>
    <t>Você poderá ofertar/contribuir com qualquer valor através do PIX Chave CNPJ: 37.518.166/0001-04 ou QR-CODE Abaixo:</t>
  </si>
  <si>
    <t>Banco: INTER (077)
Agência: 0001 
Conta: 6685341-9</t>
  </si>
  <si>
    <t>CNPJ 37.518166/0001-04 - AH Consultoria - Luis André Hummel</t>
  </si>
  <si>
    <t>Dados Bancários para TED/DOC ou Recorrentes: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</si>
</sst>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dd/mm/yy;@"/>
    <numFmt numFmtId="165" formatCode="[$-416]mmmm\-yy;@"/>
    <numFmt numFmtId="166" formatCode="[$-F400]h:mm:ss\ AM/PM"/>
    <numFmt numFmtId="167" formatCode="mmmm\ \-\ yyyy"/>
    <numFmt numFmtId="168" formatCode="[$-416]mmm\-yy;@"/>
  </numFmts>
  <fonts count="6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color theme="3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i/>
      <sz val="11"/>
      <color theme="7" tint="-0.249977111117893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9"/>
      <color theme="1" tint="4.9989318521683403E-2"/>
      <name val="Calibri"/>
      <family val="2"/>
      <scheme val="minor"/>
    </font>
    <font>
      <i/>
      <sz val="11"/>
      <color theme="1" tint="4.9989318521683403E-2"/>
      <name val="Calibri"/>
      <family val="2"/>
      <scheme val="minor"/>
    </font>
    <font>
      <b/>
      <i/>
      <sz val="12"/>
      <color theme="3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u/>
      <sz val="9"/>
      <color indexed="81"/>
      <name val="Segoe UI"/>
      <family val="2"/>
    </font>
    <font>
      <b/>
      <sz val="20"/>
      <color theme="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3"/>
      <color theme="3"/>
      <name val="Calibri"/>
      <family val="2"/>
      <scheme val="minor"/>
    </font>
    <font>
      <i/>
      <sz val="13"/>
      <color theme="3"/>
      <name val="Calibri"/>
      <family val="2"/>
      <scheme val="minor"/>
    </font>
    <font>
      <b/>
      <i/>
      <sz val="13"/>
      <color theme="3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name val="Arial"/>
      <family val="2"/>
    </font>
    <font>
      <sz val="14"/>
      <color theme="3"/>
      <name val="Arial"/>
      <family val="2"/>
    </font>
    <font>
      <b/>
      <sz val="14"/>
      <color theme="3"/>
      <name val="Arial"/>
      <family val="2"/>
    </font>
    <font>
      <b/>
      <sz val="10"/>
      <color theme="3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u/>
      <sz val="16"/>
      <color indexed="12"/>
      <name val="Arial"/>
      <family val="2"/>
    </font>
    <font>
      <b/>
      <i/>
      <u/>
      <sz val="14"/>
      <color rgb="FFFF0000"/>
      <name val="Arial"/>
      <family val="2"/>
    </font>
    <font>
      <b/>
      <sz val="12"/>
      <color theme="1"/>
      <name val="Calibri"/>
      <family val="2"/>
      <scheme val="minor"/>
    </font>
    <font>
      <u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A2E6A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2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75">
    <xf numFmtId="0" fontId="0" fillId="0" borderId="0" xfId="0"/>
    <xf numFmtId="44" fontId="0" fillId="0" borderId="0" xfId="1" applyFont="1"/>
    <xf numFmtId="0" fontId="1" fillId="0" borderId="0" xfId="0" applyFont="1" applyAlignment="1">
      <alignment horizontal="center"/>
    </xf>
    <xf numFmtId="44" fontId="1" fillId="0" borderId="0" xfId="1" applyFont="1"/>
    <xf numFmtId="0" fontId="4" fillId="5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justify" vertical="top" wrapText="1"/>
    </xf>
    <xf numFmtId="0" fontId="6" fillId="4" borderId="0" xfId="0" applyFont="1" applyFill="1" applyAlignment="1">
      <alignment horizontal="center"/>
    </xf>
    <xf numFmtId="0" fontId="1" fillId="0" borderId="13" xfId="0" applyFont="1" applyBorder="1" applyAlignment="1">
      <alignment wrapText="1"/>
    </xf>
    <xf numFmtId="0" fontId="4" fillId="4" borderId="9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44" fontId="0" fillId="0" borderId="0" xfId="0" applyNumberFormat="1"/>
    <xf numFmtId="0" fontId="1" fillId="3" borderId="0" xfId="0" applyFont="1" applyFill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9" fontId="0" fillId="0" borderId="0" xfId="2" applyFont="1" applyAlignment="1">
      <alignment horizontal="center"/>
    </xf>
    <xf numFmtId="44" fontId="0" fillId="0" borderId="0" xfId="1" applyFont="1" applyAlignment="1">
      <alignment horizontal="center"/>
    </xf>
    <xf numFmtId="0" fontId="0" fillId="0" borderId="13" xfId="0" applyBorder="1" applyAlignment="1">
      <alignment horizontal="justify" vertical="justify" wrapText="1"/>
    </xf>
    <xf numFmtId="0" fontId="8" fillId="0" borderId="0" xfId="0" applyFont="1"/>
    <xf numFmtId="0" fontId="0" fillId="0" borderId="13" xfId="0" applyBorder="1" applyAlignment="1">
      <alignment wrapText="1"/>
    </xf>
    <xf numFmtId="14" fontId="0" fillId="0" borderId="0" xfId="0" applyNumberFormat="1" applyAlignment="1">
      <alignment horizontal="center"/>
    </xf>
    <xf numFmtId="0" fontId="0" fillId="10" borderId="0" xfId="0" applyFill="1"/>
    <xf numFmtId="0" fontId="1" fillId="0" borderId="13" xfId="0" applyFont="1" applyBorder="1" applyAlignment="1">
      <alignment horizontal="center"/>
    </xf>
    <xf numFmtId="0" fontId="1" fillId="9" borderId="13" xfId="0" applyFont="1" applyFill="1" applyBorder="1" applyAlignment="1">
      <alignment horizontal="center"/>
    </xf>
    <xf numFmtId="0" fontId="8" fillId="10" borderId="13" xfId="0" applyFont="1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44" fontId="0" fillId="9" borderId="16" xfId="0" applyNumberFormat="1" applyFill="1" applyBorder="1"/>
    <xf numFmtId="44" fontId="8" fillId="10" borderId="8" xfId="0" applyNumberFormat="1" applyFont="1" applyFill="1" applyBorder="1"/>
    <xf numFmtId="44" fontId="8" fillId="10" borderId="9" xfId="0" applyNumberFormat="1" applyFont="1" applyFill="1" applyBorder="1"/>
    <xf numFmtId="0" fontId="12" fillId="0" borderId="0" xfId="3"/>
    <xf numFmtId="0" fontId="12" fillId="12" borderId="0" xfId="3" applyFill="1" applyAlignment="1">
      <alignment horizontal="center"/>
    </xf>
    <xf numFmtId="0" fontId="13" fillId="0" borderId="0" xfId="3" applyFont="1"/>
    <xf numFmtId="0" fontId="12" fillId="0" borderId="0" xfId="3" applyAlignment="1">
      <alignment horizontal="center"/>
    </xf>
    <xf numFmtId="0" fontId="0" fillId="12" borderId="0" xfId="0" applyFill="1" applyAlignment="1">
      <alignment horizontal="center"/>
    </xf>
    <xf numFmtId="0" fontId="14" fillId="0" borderId="0" xfId="4" applyFill="1" applyAlignment="1" applyProtection="1"/>
    <xf numFmtId="0" fontId="14" fillId="0" borderId="0" xfId="4" applyAlignment="1" applyProtection="1"/>
    <xf numFmtId="44" fontId="12" fillId="0" borderId="0" xfId="1" applyFont="1" applyAlignment="1">
      <alignment horizontal="center"/>
    </xf>
    <xf numFmtId="0" fontId="0" fillId="6" borderId="0" xfId="0" applyFill="1"/>
    <xf numFmtId="44" fontId="1" fillId="6" borderId="9" xfId="0" applyNumberFormat="1" applyFont="1" applyFill="1" applyBorder="1"/>
    <xf numFmtId="0" fontId="8" fillId="10" borderId="0" xfId="0" applyFont="1" applyFill="1"/>
    <xf numFmtId="0" fontId="15" fillId="4" borderId="17" xfId="0" applyFont="1" applyFill="1" applyBorder="1" applyAlignment="1">
      <alignment horizontal="center"/>
    </xf>
    <xf numFmtId="44" fontId="15" fillId="4" borderId="18" xfId="1" applyFont="1" applyFill="1" applyBorder="1"/>
    <xf numFmtId="0" fontId="15" fillId="13" borderId="10" xfId="0" applyFont="1" applyFill="1" applyBorder="1" applyAlignment="1">
      <alignment horizontal="center"/>
    </xf>
    <xf numFmtId="44" fontId="11" fillId="13" borderId="12" xfId="1" applyFont="1" applyFill="1" applyBorder="1"/>
    <xf numFmtId="9" fontId="6" fillId="13" borderId="9" xfId="2" applyFont="1" applyFill="1" applyBorder="1" applyAlignment="1">
      <alignment horizontal="center"/>
    </xf>
    <xf numFmtId="0" fontId="10" fillId="0" borderId="0" xfId="0" applyFont="1"/>
    <xf numFmtId="165" fontId="0" fillId="10" borderId="22" xfId="0" applyNumberFormat="1" applyFill="1" applyBorder="1"/>
    <xf numFmtId="44" fontId="10" fillId="9" borderId="24" xfId="1" applyFont="1" applyFill="1" applyBorder="1"/>
    <xf numFmtId="165" fontId="0" fillId="10" borderId="25" xfId="0" applyNumberFormat="1" applyFill="1" applyBorder="1"/>
    <xf numFmtId="44" fontId="10" fillId="9" borderId="26" xfId="1" applyFont="1" applyFill="1" applyBorder="1"/>
    <xf numFmtId="165" fontId="0" fillId="10" borderId="27" xfId="0" applyNumberFormat="1" applyFill="1" applyBorder="1"/>
    <xf numFmtId="44" fontId="10" fillId="9" borderId="29" xfId="1" applyFont="1" applyFill="1" applyBorder="1"/>
    <xf numFmtId="0" fontId="22" fillId="8" borderId="13" xfId="0" applyFont="1" applyFill="1" applyBorder="1" applyAlignment="1">
      <alignment horizontal="center"/>
    </xf>
    <xf numFmtId="0" fontId="20" fillId="10" borderId="0" xfId="0" applyFont="1" applyFill="1"/>
    <xf numFmtId="44" fontId="23" fillId="8" borderId="23" xfId="1" applyFont="1" applyFill="1" applyBorder="1"/>
    <xf numFmtId="44" fontId="23" fillId="8" borderId="13" xfId="1" applyFont="1" applyFill="1" applyBorder="1"/>
    <xf numFmtId="44" fontId="23" fillId="8" borderId="28" xfId="1" applyFont="1" applyFill="1" applyBorder="1"/>
    <xf numFmtId="44" fontId="20" fillId="10" borderId="15" xfId="0" applyNumberFormat="1" applyFont="1" applyFill="1" applyBorder="1"/>
    <xf numFmtId="164" fontId="0" fillId="0" borderId="13" xfId="0" applyNumberForma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5" fillId="0" borderId="0" xfId="0" applyFont="1"/>
    <xf numFmtId="0" fontId="9" fillId="0" borderId="0" xfId="0" applyFont="1"/>
    <xf numFmtId="14" fontId="1" fillId="0" borderId="0" xfId="0" applyNumberFormat="1" applyFont="1" applyAlignment="1">
      <alignment horizontal="center"/>
    </xf>
    <xf numFmtId="14" fontId="1" fillId="4" borderId="0" xfId="0" applyNumberFormat="1" applyFont="1" applyFill="1" applyAlignment="1">
      <alignment horizontal="center"/>
    </xf>
    <xf numFmtId="44" fontId="3" fillId="4" borderId="0" xfId="1" applyFont="1" applyFill="1" applyAlignment="1">
      <alignment horizontal="center"/>
    </xf>
    <xf numFmtId="0" fontId="0" fillId="4" borderId="0" xfId="0" applyFill="1"/>
    <xf numFmtId="0" fontId="9" fillId="0" borderId="0" xfId="0" applyFont="1" applyAlignment="1">
      <alignment horizontal="left"/>
    </xf>
    <xf numFmtId="44" fontId="0" fillId="0" borderId="19" xfId="1" applyFont="1" applyBorder="1"/>
    <xf numFmtId="44" fontId="0" fillId="0" borderId="20" xfId="1" applyFont="1" applyBorder="1"/>
    <xf numFmtId="44" fontId="0" fillId="0" borderId="21" xfId="1" applyFont="1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10" borderId="0" xfId="0" applyFont="1" applyFill="1"/>
    <xf numFmtId="0" fontId="0" fillId="10" borderId="0" xfId="0" quotePrefix="1" applyFill="1"/>
    <xf numFmtId="0" fontId="14" fillId="10" borderId="0" xfId="4" applyFill="1" applyAlignment="1" applyProtection="1"/>
    <xf numFmtId="0" fontId="1" fillId="10" borderId="13" xfId="0" applyFont="1" applyFill="1" applyBorder="1"/>
    <xf numFmtId="0" fontId="0" fillId="10" borderId="13" xfId="0" applyFill="1" applyBorder="1"/>
    <xf numFmtId="44" fontId="1" fillId="2" borderId="13" xfId="1" applyFont="1" applyFill="1" applyBorder="1"/>
    <xf numFmtId="0" fontId="2" fillId="2" borderId="13" xfId="0" applyFont="1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166" fontId="0" fillId="10" borderId="0" xfId="0" applyNumberFormat="1" applyFill="1" applyAlignment="1">
      <alignment horizontal="center" vertical="center" wrapText="1"/>
    </xf>
    <xf numFmtId="0" fontId="1" fillId="10" borderId="4" xfId="0" applyFont="1" applyFill="1" applyBorder="1"/>
    <xf numFmtId="0" fontId="0" fillId="10" borderId="5" xfId="0" applyFill="1" applyBorder="1"/>
    <xf numFmtId="0" fontId="0" fillId="10" borderId="6" xfId="0" applyFill="1" applyBorder="1"/>
    <xf numFmtId="0" fontId="0" fillId="10" borderId="1" xfId="0" applyFill="1" applyBorder="1"/>
    <xf numFmtId="0" fontId="0" fillId="10" borderId="7" xfId="0" applyFill="1" applyBorder="1"/>
    <xf numFmtId="44" fontId="8" fillId="10" borderId="0" xfId="0" applyNumberFormat="1" applyFont="1" applyFill="1"/>
    <xf numFmtId="44" fontId="8" fillId="10" borderId="33" xfId="0" applyNumberFormat="1" applyFont="1" applyFill="1" applyBorder="1"/>
    <xf numFmtId="44" fontId="8" fillId="9" borderId="0" xfId="0" applyNumberFormat="1" applyFont="1" applyFill="1"/>
    <xf numFmtId="44" fontId="8" fillId="9" borderId="33" xfId="0" applyNumberFormat="1" applyFont="1" applyFill="1" applyBorder="1"/>
    <xf numFmtId="44" fontId="8" fillId="9" borderId="35" xfId="0" applyNumberFormat="1" applyFont="1" applyFill="1" applyBorder="1"/>
    <xf numFmtId="44" fontId="8" fillId="9" borderId="36" xfId="0" applyNumberFormat="1" applyFont="1" applyFill="1" applyBorder="1"/>
    <xf numFmtId="0" fontId="6" fillId="9" borderId="17" xfId="0" applyFont="1" applyFill="1" applyBorder="1" applyAlignment="1">
      <alignment horizontal="center"/>
    </xf>
    <xf numFmtId="0" fontId="6" fillId="9" borderId="31" xfId="0" applyFont="1" applyFill="1" applyBorder="1" applyAlignment="1">
      <alignment horizontal="center"/>
    </xf>
    <xf numFmtId="0" fontId="6" fillId="9" borderId="18" xfId="0" applyFont="1" applyFill="1" applyBorder="1" applyAlignment="1">
      <alignment horizontal="center"/>
    </xf>
    <xf numFmtId="0" fontId="8" fillId="9" borderId="32" xfId="0" applyFont="1" applyFill="1" applyBorder="1" applyAlignment="1">
      <alignment horizontal="center"/>
    </xf>
    <xf numFmtId="0" fontId="8" fillId="9" borderId="34" xfId="0" applyFont="1" applyFill="1" applyBorder="1" applyAlignment="1">
      <alignment horizontal="center"/>
    </xf>
    <xf numFmtId="0" fontId="8" fillId="10" borderId="31" xfId="0" applyFont="1" applyFill="1" applyBorder="1"/>
    <xf numFmtId="0" fontId="8" fillId="10" borderId="18" xfId="0" applyFont="1" applyFill="1" applyBorder="1"/>
    <xf numFmtId="0" fontId="0" fillId="10" borderId="32" xfId="0" applyFill="1" applyBorder="1"/>
    <xf numFmtId="0" fontId="8" fillId="10" borderId="33" xfId="0" applyFont="1" applyFill="1" applyBorder="1"/>
    <xf numFmtId="0" fontId="0" fillId="10" borderId="34" xfId="0" applyFill="1" applyBorder="1"/>
    <xf numFmtId="0" fontId="8" fillId="10" borderId="35" xfId="0" applyFont="1" applyFill="1" applyBorder="1"/>
    <xf numFmtId="0" fontId="8" fillId="10" borderId="36" xfId="0" applyFont="1" applyFill="1" applyBorder="1"/>
    <xf numFmtId="0" fontId="1" fillId="10" borderId="32" xfId="0" applyFont="1" applyFill="1" applyBorder="1"/>
    <xf numFmtId="0" fontId="6" fillId="10" borderId="31" xfId="0" applyFont="1" applyFill="1" applyBorder="1" applyAlignment="1">
      <alignment horizontal="center"/>
    </xf>
    <xf numFmtId="0" fontId="6" fillId="10" borderId="18" xfId="0" applyFont="1" applyFill="1" applyBorder="1" applyAlignment="1">
      <alignment horizontal="center"/>
    </xf>
    <xf numFmtId="0" fontId="0" fillId="7" borderId="17" xfId="0" applyFill="1" applyBorder="1"/>
    <xf numFmtId="0" fontId="6" fillId="7" borderId="31" xfId="0" applyFont="1" applyFill="1" applyBorder="1" applyAlignment="1">
      <alignment horizontal="center"/>
    </xf>
    <xf numFmtId="0" fontId="0" fillId="7" borderId="32" xfId="0" applyFill="1" applyBorder="1"/>
    <xf numFmtId="44" fontId="6" fillId="7" borderId="0" xfId="0" applyNumberFormat="1" applyFont="1" applyFill="1"/>
    <xf numFmtId="44" fontId="6" fillId="7" borderId="33" xfId="0" applyNumberFormat="1" applyFont="1" applyFill="1" applyBorder="1"/>
    <xf numFmtId="0" fontId="0" fillId="7" borderId="34" xfId="0" applyFill="1" applyBorder="1"/>
    <xf numFmtId="44" fontId="6" fillId="7" borderId="36" xfId="0" applyNumberFormat="1" applyFont="1" applyFill="1" applyBorder="1"/>
    <xf numFmtId="0" fontId="6" fillId="7" borderId="18" xfId="0" applyFont="1" applyFill="1" applyBorder="1" applyAlignment="1">
      <alignment horizontal="center"/>
    </xf>
    <xf numFmtId="0" fontId="0" fillId="7" borderId="17" xfId="0" quotePrefix="1" applyFill="1" applyBorder="1"/>
    <xf numFmtId="0" fontId="1" fillId="7" borderId="17" xfId="0" applyFont="1" applyFill="1" applyBorder="1"/>
    <xf numFmtId="0" fontId="8" fillId="7" borderId="31" xfId="0" applyFont="1" applyFill="1" applyBorder="1"/>
    <xf numFmtId="0" fontId="8" fillId="7" borderId="0" xfId="0" applyFont="1" applyFill="1"/>
    <xf numFmtId="0" fontId="8" fillId="7" borderId="35" xfId="0" applyFont="1" applyFill="1" applyBorder="1"/>
    <xf numFmtId="0" fontId="8" fillId="4" borderId="0" xfId="0" applyFont="1" applyFill="1" applyAlignment="1">
      <alignment horizontal="center"/>
    </xf>
    <xf numFmtId="0" fontId="33" fillId="10" borderId="0" xfId="0" applyFont="1" applyFill="1"/>
    <xf numFmtId="0" fontId="8" fillId="7" borderId="32" xfId="0" applyFont="1" applyFill="1" applyBorder="1"/>
    <xf numFmtId="0" fontId="0" fillId="0" borderId="0" xfId="0" applyAlignment="1">
      <alignment vertical="center"/>
    </xf>
    <xf numFmtId="0" fontId="0" fillId="17" borderId="0" xfId="0" applyFill="1" applyAlignment="1">
      <alignment vertical="center"/>
    </xf>
    <xf numFmtId="44" fontId="7" fillId="0" borderId="0" xfId="1" applyFont="1" applyAlignment="1">
      <alignment vertical="center"/>
    </xf>
    <xf numFmtId="44" fontId="0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44" fontId="8" fillId="0" borderId="0" xfId="1" applyFont="1" applyAlignment="1">
      <alignment vertical="center"/>
    </xf>
    <xf numFmtId="0" fontId="18" fillId="0" borderId="0" xfId="0" applyFont="1" applyAlignment="1">
      <alignment vertical="center"/>
    </xf>
    <xf numFmtId="44" fontId="16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4" fontId="17" fillId="0" borderId="0" xfId="1" applyFont="1" applyAlignment="1">
      <alignment vertical="center"/>
    </xf>
    <xf numFmtId="0" fontId="2" fillId="10" borderId="0" xfId="0" applyFont="1" applyFill="1" applyAlignment="1">
      <alignment horizontal="center" vertical="center"/>
    </xf>
    <xf numFmtId="0" fontId="1" fillId="10" borderId="0" xfId="0" applyFont="1" applyFill="1" applyAlignment="1">
      <alignment horizontal="center" vertical="center" wrapText="1"/>
    </xf>
    <xf numFmtId="167" fontId="1" fillId="10" borderId="0" xfId="0" applyNumberFormat="1" applyFont="1" applyFill="1" applyAlignment="1">
      <alignment horizontal="center" vertical="center"/>
    </xf>
    <xf numFmtId="0" fontId="0" fillId="10" borderId="0" xfId="0" applyFill="1" applyAlignment="1">
      <alignment vertical="center"/>
    </xf>
    <xf numFmtId="44" fontId="0" fillId="20" borderId="0" xfId="1" applyFont="1" applyFill="1" applyAlignment="1">
      <alignment vertical="center"/>
    </xf>
    <xf numFmtId="44" fontId="30" fillId="22" borderId="0" xfId="1" applyFont="1" applyFill="1" applyBorder="1" applyAlignment="1">
      <alignment vertical="center"/>
    </xf>
    <xf numFmtId="44" fontId="30" fillId="22" borderId="0" xfId="1" applyFont="1" applyFill="1" applyAlignment="1">
      <alignment vertical="center"/>
    </xf>
    <xf numFmtId="0" fontId="2" fillId="20" borderId="0" xfId="0" applyFont="1" applyFill="1" applyAlignment="1">
      <alignment horizontal="center" vertical="center"/>
    </xf>
    <xf numFmtId="0" fontId="0" fillId="20" borderId="0" xfId="0" applyFill="1" applyAlignment="1">
      <alignment vertical="center"/>
    </xf>
    <xf numFmtId="44" fontId="36" fillId="22" borderId="0" xfId="1" applyFont="1" applyFill="1" applyAlignment="1">
      <alignment vertical="center"/>
    </xf>
    <xf numFmtId="0" fontId="37" fillId="20" borderId="0" xfId="0" applyFont="1" applyFill="1" applyAlignment="1">
      <alignment horizontal="center" vertical="center"/>
    </xf>
    <xf numFmtId="0" fontId="30" fillId="22" borderId="0" xfId="0" applyFont="1" applyFill="1" applyAlignment="1">
      <alignment horizontal="right" vertical="center" indent="4"/>
    </xf>
    <xf numFmtId="44" fontId="30" fillId="22" borderId="37" xfId="1" applyFont="1" applyFill="1" applyBorder="1" applyAlignment="1">
      <alignment vertical="center"/>
    </xf>
    <xf numFmtId="44" fontId="36" fillId="22" borderId="37" xfId="1" applyFont="1" applyFill="1" applyBorder="1" applyAlignment="1">
      <alignment vertical="center"/>
    </xf>
    <xf numFmtId="44" fontId="10" fillId="22" borderId="37" xfId="1" applyFont="1" applyFill="1" applyBorder="1" applyAlignment="1">
      <alignment vertical="center"/>
    </xf>
    <xf numFmtId="0" fontId="2" fillId="17" borderId="0" xfId="0" applyFont="1" applyFill="1" applyAlignment="1">
      <alignment horizontal="center" vertical="center"/>
    </xf>
    <xf numFmtId="44" fontId="0" fillId="17" borderId="0" xfId="1" applyFont="1" applyFill="1" applyAlignment="1">
      <alignment vertical="center"/>
    </xf>
    <xf numFmtId="0" fontId="1" fillId="22" borderId="37" xfId="0" applyFont="1" applyFill="1" applyBorder="1" applyAlignment="1">
      <alignment vertical="center"/>
    </xf>
    <xf numFmtId="44" fontId="35" fillId="21" borderId="37" xfId="1" applyFont="1" applyFill="1" applyBorder="1" applyAlignment="1">
      <alignment horizontal="center" vertical="center"/>
    </xf>
    <xf numFmtId="44" fontId="1" fillId="21" borderId="37" xfId="1" applyFont="1" applyFill="1" applyBorder="1" applyAlignment="1">
      <alignment vertical="center"/>
    </xf>
    <xf numFmtId="44" fontId="35" fillId="25" borderId="37" xfId="1" applyFont="1" applyFill="1" applyBorder="1" applyAlignment="1">
      <alignment vertical="center"/>
    </xf>
    <xf numFmtId="44" fontId="35" fillId="21" borderId="37" xfId="1" applyFont="1" applyFill="1" applyBorder="1" applyAlignment="1">
      <alignment vertical="center"/>
    </xf>
    <xf numFmtId="44" fontId="36" fillId="26" borderId="37" xfId="1" applyFont="1" applyFill="1" applyBorder="1" applyAlignment="1">
      <alignment horizontal="center" vertical="center"/>
    </xf>
    <xf numFmtId="44" fontId="36" fillId="26" borderId="37" xfId="1" applyFont="1" applyFill="1" applyBorder="1" applyAlignment="1">
      <alignment vertical="center"/>
    </xf>
    <xf numFmtId="0" fontId="30" fillId="26" borderId="37" xfId="0" applyFont="1" applyFill="1" applyBorder="1" applyAlignment="1">
      <alignment vertical="center"/>
    </xf>
    <xf numFmtId="0" fontId="39" fillId="27" borderId="37" xfId="0" applyFont="1" applyFill="1" applyBorder="1" applyAlignment="1">
      <alignment vertical="center"/>
    </xf>
    <xf numFmtId="44" fontId="39" fillId="27" borderId="37" xfId="1" applyFont="1" applyFill="1" applyBorder="1" applyAlignment="1">
      <alignment horizontal="center" vertical="center"/>
    </xf>
    <xf numFmtId="44" fontId="39" fillId="27" borderId="37" xfId="1" applyFont="1" applyFill="1" applyBorder="1" applyAlignment="1">
      <alignment vertical="center"/>
    </xf>
    <xf numFmtId="0" fontId="40" fillId="27" borderId="37" xfId="0" applyFont="1" applyFill="1" applyBorder="1" applyAlignment="1">
      <alignment vertical="center"/>
    </xf>
    <xf numFmtId="44" fontId="40" fillId="27" borderId="37" xfId="1" applyFont="1" applyFill="1" applyBorder="1" applyAlignment="1">
      <alignment horizontal="center" vertical="center"/>
    </xf>
    <xf numFmtId="44" fontId="40" fillId="27" borderId="37" xfId="1" applyFont="1" applyFill="1" applyBorder="1" applyAlignment="1">
      <alignment vertical="center"/>
    </xf>
    <xf numFmtId="0" fontId="40" fillId="23" borderId="0" xfId="0" applyFont="1" applyFill="1" applyAlignment="1">
      <alignment vertical="center"/>
    </xf>
    <xf numFmtId="44" fontId="39" fillId="23" borderId="0" xfId="1" applyFont="1" applyFill="1" applyAlignment="1">
      <alignment vertical="center"/>
    </xf>
    <xf numFmtId="0" fontId="41" fillId="23" borderId="0" xfId="0" applyFont="1" applyFill="1" applyAlignment="1">
      <alignment vertical="center"/>
    </xf>
    <xf numFmtId="16" fontId="41" fillId="23" borderId="0" xfId="0" applyNumberFormat="1" applyFont="1" applyFill="1" applyAlignment="1">
      <alignment horizontal="center" vertical="center"/>
    </xf>
    <xf numFmtId="44" fontId="41" fillId="23" borderId="0" xfId="1" applyFont="1" applyFill="1" applyAlignment="1">
      <alignment vertical="center"/>
    </xf>
    <xf numFmtId="44" fontId="41" fillId="23" borderId="0" xfId="0" applyNumberFormat="1" applyFont="1" applyFill="1" applyAlignment="1">
      <alignment vertical="center"/>
    </xf>
    <xf numFmtId="44" fontId="40" fillId="23" borderId="0" xfId="1" applyFont="1" applyFill="1" applyAlignment="1">
      <alignment vertical="center"/>
    </xf>
    <xf numFmtId="168" fontId="40" fillId="24" borderId="37" xfId="0" applyNumberFormat="1" applyFont="1" applyFill="1" applyBorder="1" applyAlignment="1">
      <alignment horizontal="center" vertical="center"/>
    </xf>
    <xf numFmtId="0" fontId="40" fillId="24" borderId="37" xfId="0" applyFont="1" applyFill="1" applyBorder="1" applyAlignment="1">
      <alignment horizontal="center" vertical="center"/>
    </xf>
    <xf numFmtId="0" fontId="42" fillId="24" borderId="37" xfId="0" applyFont="1" applyFill="1" applyBorder="1" applyAlignment="1">
      <alignment horizontal="center" vertical="center"/>
    </xf>
    <xf numFmtId="44" fontId="39" fillId="24" borderId="37" xfId="1" applyFont="1" applyFill="1" applyBorder="1" applyAlignment="1">
      <alignment vertical="center"/>
    </xf>
    <xf numFmtId="0" fontId="39" fillId="24" borderId="37" xfId="0" applyFont="1" applyFill="1" applyBorder="1" applyAlignment="1">
      <alignment horizontal="center" vertical="center"/>
    </xf>
    <xf numFmtId="0" fontId="40" fillId="24" borderId="37" xfId="0" applyFont="1" applyFill="1" applyBorder="1" applyAlignment="1">
      <alignment horizontal="left" vertical="center"/>
    </xf>
    <xf numFmtId="0" fontId="42" fillId="24" borderId="37" xfId="0" applyFont="1" applyFill="1" applyBorder="1" applyAlignment="1">
      <alignment horizontal="left" vertical="center"/>
    </xf>
    <xf numFmtId="0" fontId="39" fillId="24" borderId="37" xfId="0" applyFont="1" applyFill="1" applyBorder="1" applyAlignment="1">
      <alignment horizontal="left" vertical="center"/>
    </xf>
    <xf numFmtId="0" fontId="2" fillId="19" borderId="39" xfId="0" applyFont="1" applyFill="1" applyBorder="1" applyAlignment="1">
      <alignment horizontal="center" vertical="center"/>
    </xf>
    <xf numFmtId="167" fontId="1" fillId="18" borderId="41" xfId="0" applyNumberFormat="1" applyFont="1" applyFill="1" applyBorder="1" applyAlignment="1">
      <alignment horizontal="center" vertical="center"/>
    </xf>
    <xf numFmtId="167" fontId="1" fillId="18" borderId="38" xfId="0" applyNumberFormat="1" applyFont="1" applyFill="1" applyBorder="1" applyAlignment="1">
      <alignment horizontal="center" vertical="center"/>
    </xf>
    <xf numFmtId="0" fontId="43" fillId="17" borderId="0" xfId="0" applyFont="1" applyFill="1" applyAlignment="1">
      <alignment vertical="center"/>
    </xf>
    <xf numFmtId="0" fontId="0" fillId="8" borderId="37" xfId="0" applyFill="1" applyBorder="1" applyAlignment="1">
      <alignment vertical="center"/>
    </xf>
    <xf numFmtId="44" fontId="10" fillId="8" borderId="37" xfId="1" applyFont="1" applyFill="1" applyBorder="1" applyAlignment="1">
      <alignment vertical="center"/>
    </xf>
    <xf numFmtId="0" fontId="0" fillId="8" borderId="0" xfId="0" applyFill="1"/>
    <xf numFmtId="44" fontId="0" fillId="10" borderId="37" xfId="1" applyFont="1" applyFill="1" applyBorder="1" applyAlignment="1">
      <alignment vertical="center"/>
    </xf>
    <xf numFmtId="44" fontId="0" fillId="15" borderId="37" xfId="1" applyFont="1" applyFill="1" applyBorder="1" applyAlignment="1">
      <alignment vertical="center"/>
    </xf>
    <xf numFmtId="0" fontId="0" fillId="28" borderId="37" xfId="0" applyFill="1" applyBorder="1" applyAlignment="1">
      <alignment vertical="center"/>
    </xf>
    <xf numFmtId="44" fontId="10" fillId="28" borderId="37" xfId="1" applyFont="1" applyFill="1" applyBorder="1" applyAlignment="1">
      <alignment vertical="center"/>
    </xf>
    <xf numFmtId="44" fontId="0" fillId="28" borderId="37" xfId="1" applyFont="1" applyFill="1" applyBorder="1" applyAlignment="1">
      <alignment vertical="center"/>
    </xf>
    <xf numFmtId="0" fontId="47" fillId="17" borderId="0" xfId="0" applyFont="1" applyFill="1" applyAlignment="1">
      <alignment horizontal="center" vertical="center"/>
    </xf>
    <xf numFmtId="0" fontId="48" fillId="17" borderId="0" xfId="0" applyFont="1" applyFill="1" applyAlignment="1">
      <alignment horizontal="center" vertical="center"/>
    </xf>
    <xf numFmtId="17" fontId="1" fillId="7" borderId="13" xfId="0" applyNumberFormat="1" applyFont="1" applyFill="1" applyBorder="1" applyAlignment="1">
      <alignment horizontal="center"/>
    </xf>
    <xf numFmtId="0" fontId="53" fillId="0" borderId="0" xfId="0" applyFont="1" applyAlignment="1">
      <alignment horizontal="center" vertical="center"/>
    </xf>
    <xf numFmtId="0" fontId="0" fillId="10" borderId="35" xfId="0" applyFill="1" applyBorder="1"/>
    <xf numFmtId="0" fontId="12" fillId="0" borderId="35" xfId="3" applyBorder="1"/>
    <xf numFmtId="0" fontId="12" fillId="10" borderId="0" xfId="3" applyFill="1"/>
    <xf numFmtId="0" fontId="56" fillId="10" borderId="0" xfId="3" applyFont="1" applyFill="1"/>
    <xf numFmtId="0" fontId="57" fillId="10" borderId="0" xfId="3" applyFont="1" applyFill="1"/>
    <xf numFmtId="0" fontId="54" fillId="10" borderId="0" xfId="3" applyFont="1" applyFill="1"/>
    <xf numFmtId="0" fontId="12" fillId="4" borderId="0" xfId="3" applyFill="1"/>
    <xf numFmtId="0" fontId="12" fillId="4" borderId="35" xfId="3" applyFill="1" applyBorder="1"/>
    <xf numFmtId="0" fontId="12" fillId="4" borderId="31" xfId="3" applyFill="1" applyBorder="1"/>
    <xf numFmtId="0" fontId="12" fillId="4" borderId="18" xfId="3" applyFill="1" applyBorder="1"/>
    <xf numFmtId="0" fontId="12" fillId="4" borderId="33" xfId="3" applyFill="1" applyBorder="1"/>
    <xf numFmtId="0" fontId="12" fillId="4" borderId="36" xfId="3" applyFill="1" applyBorder="1"/>
    <xf numFmtId="0" fontId="55" fillId="10" borderId="0" xfId="3" applyFont="1" applyFill="1"/>
    <xf numFmtId="0" fontId="53" fillId="10" borderId="0" xfId="0" applyFont="1" applyFill="1" applyAlignment="1">
      <alignment horizontal="center" vertical="center"/>
    </xf>
    <xf numFmtId="0" fontId="20" fillId="10" borderId="0" xfId="0" applyFont="1" applyFill="1" applyAlignment="1">
      <alignment vertical="center"/>
    </xf>
    <xf numFmtId="0" fontId="12" fillId="10" borderId="0" xfId="3" applyFill="1" applyAlignment="1">
      <alignment wrapText="1"/>
    </xf>
    <xf numFmtId="0" fontId="64" fillId="10" borderId="0" xfId="3" applyFont="1" applyFill="1"/>
    <xf numFmtId="0" fontId="14" fillId="10" borderId="0" xfId="4" applyFill="1" applyAlignment="1" applyProtection="1">
      <alignment horizontal="center"/>
    </xf>
    <xf numFmtId="166" fontId="0" fillId="16" borderId="17" xfId="0" applyNumberFormat="1" applyFill="1" applyBorder="1" applyAlignment="1">
      <alignment horizontal="center" vertical="center" wrapText="1"/>
    </xf>
    <xf numFmtId="166" fontId="0" fillId="16" borderId="31" xfId="0" applyNumberFormat="1" applyFill="1" applyBorder="1" applyAlignment="1">
      <alignment horizontal="center" vertical="center" wrapText="1"/>
    </xf>
    <xf numFmtId="166" fontId="0" fillId="16" borderId="18" xfId="0" applyNumberFormat="1" applyFill="1" applyBorder="1" applyAlignment="1">
      <alignment horizontal="center" vertical="center" wrapText="1"/>
    </xf>
    <xf numFmtId="166" fontId="0" fillId="16" borderId="32" xfId="0" applyNumberFormat="1" applyFill="1" applyBorder="1" applyAlignment="1">
      <alignment horizontal="center" vertical="center" wrapText="1"/>
    </xf>
    <xf numFmtId="166" fontId="0" fillId="16" borderId="0" xfId="0" applyNumberFormat="1" applyFill="1" applyAlignment="1">
      <alignment horizontal="center" vertical="center" wrapText="1"/>
    </xf>
    <xf numFmtId="166" fontId="0" fillId="16" borderId="33" xfId="0" applyNumberFormat="1" applyFill="1" applyBorder="1" applyAlignment="1">
      <alignment horizontal="center" vertical="center" wrapText="1"/>
    </xf>
    <xf numFmtId="166" fontId="0" fillId="16" borderId="34" xfId="0" applyNumberFormat="1" applyFill="1" applyBorder="1" applyAlignment="1">
      <alignment horizontal="center" vertical="center" wrapText="1"/>
    </xf>
    <xf numFmtId="166" fontId="0" fillId="16" borderId="35" xfId="0" applyNumberFormat="1" applyFill="1" applyBorder="1" applyAlignment="1">
      <alignment horizontal="center" vertical="center" wrapText="1"/>
    </xf>
    <xf numFmtId="166" fontId="0" fillId="16" borderId="36" xfId="0" applyNumberFormat="1" applyFill="1" applyBorder="1" applyAlignment="1">
      <alignment horizontal="center" vertical="center" wrapText="1"/>
    </xf>
    <xf numFmtId="166" fontId="50" fillId="15" borderId="17" xfId="0" applyNumberFormat="1" applyFont="1" applyFill="1" applyBorder="1" applyAlignment="1">
      <alignment horizontal="center" vertical="center" wrapText="1"/>
    </xf>
    <xf numFmtId="166" fontId="49" fillId="15" borderId="31" xfId="0" applyNumberFormat="1" applyFont="1" applyFill="1" applyBorder="1" applyAlignment="1">
      <alignment horizontal="center" vertical="center" wrapText="1"/>
    </xf>
    <xf numFmtId="166" fontId="49" fillId="15" borderId="18" xfId="0" applyNumberFormat="1" applyFont="1" applyFill="1" applyBorder="1" applyAlignment="1">
      <alignment horizontal="center" vertical="center" wrapText="1"/>
    </xf>
    <xf numFmtId="166" fontId="49" fillId="15" borderId="32" xfId="0" applyNumberFormat="1" applyFont="1" applyFill="1" applyBorder="1" applyAlignment="1">
      <alignment horizontal="center" vertical="center" wrapText="1"/>
    </xf>
    <xf numFmtId="166" fontId="49" fillId="15" borderId="0" xfId="0" applyNumberFormat="1" applyFont="1" applyFill="1" applyAlignment="1">
      <alignment horizontal="center" vertical="center" wrapText="1"/>
    </xf>
    <xf numFmtId="166" fontId="49" fillId="15" borderId="33" xfId="0" applyNumberFormat="1" applyFont="1" applyFill="1" applyBorder="1" applyAlignment="1">
      <alignment horizontal="center" vertical="center" wrapText="1"/>
    </xf>
    <xf numFmtId="166" fontId="49" fillId="15" borderId="34" xfId="0" applyNumberFormat="1" applyFont="1" applyFill="1" applyBorder="1" applyAlignment="1">
      <alignment horizontal="center" vertical="center" wrapText="1"/>
    </xf>
    <xf numFmtId="166" fontId="49" fillId="15" borderId="35" xfId="0" applyNumberFormat="1" applyFont="1" applyFill="1" applyBorder="1" applyAlignment="1">
      <alignment horizontal="center" vertical="center" wrapText="1"/>
    </xf>
    <xf numFmtId="166" fontId="49" fillId="15" borderId="36" xfId="0" applyNumberFormat="1" applyFont="1" applyFill="1" applyBorder="1" applyAlignment="1">
      <alignment horizontal="center" vertical="center" wrapText="1"/>
    </xf>
    <xf numFmtId="0" fontId="27" fillId="14" borderId="0" xfId="0" applyFont="1" applyFill="1" applyAlignment="1">
      <alignment horizontal="center"/>
    </xf>
    <xf numFmtId="0" fontId="1" fillId="10" borderId="2" xfId="0" applyFont="1" applyFill="1" applyBorder="1" applyAlignment="1">
      <alignment horizontal="center" vertical="center" wrapText="1"/>
    </xf>
    <xf numFmtId="0" fontId="1" fillId="10" borderId="30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1" fillId="10" borderId="0" xfId="0" applyFont="1" applyFill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0" fillId="10" borderId="4" xfId="0" applyFill="1" applyBorder="1" applyAlignment="1">
      <alignment horizontal="justify" vertical="justify" wrapText="1"/>
    </xf>
    <xf numFmtId="0" fontId="0" fillId="10" borderId="0" xfId="0" applyFill="1" applyAlignment="1">
      <alignment horizontal="justify" vertical="justify" wrapText="1"/>
    </xf>
    <xf numFmtId="0" fontId="0" fillId="10" borderId="5" xfId="0" applyFill="1" applyBorder="1" applyAlignment="1">
      <alignment horizontal="justify" vertical="justify" wrapText="1"/>
    </xf>
    <xf numFmtId="0" fontId="1" fillId="10" borderId="0" xfId="0" applyFont="1" applyFill="1" applyAlignment="1">
      <alignment horizontal="center"/>
    </xf>
    <xf numFmtId="0" fontId="63" fillId="28" borderId="0" xfId="0" applyFont="1" applyFill="1" applyAlignment="1">
      <alignment horizontal="center" vertical="center"/>
    </xf>
    <xf numFmtId="0" fontId="38" fillId="16" borderId="40" xfId="0" applyFont="1" applyFill="1" applyBorder="1" applyAlignment="1">
      <alignment horizontal="center" vertical="center" wrapText="1"/>
    </xf>
    <xf numFmtId="0" fontId="2" fillId="20" borderId="0" xfId="0" applyFont="1" applyFill="1" applyAlignment="1">
      <alignment horizontal="center" vertical="center"/>
    </xf>
    <xf numFmtId="0" fontId="34" fillId="17" borderId="0" xfId="0" applyFont="1" applyFill="1" applyAlignment="1">
      <alignment horizontal="center" vertical="center"/>
    </xf>
    <xf numFmtId="0" fontId="37" fillId="20" borderId="0" xfId="0" applyFont="1" applyFill="1" applyAlignment="1">
      <alignment horizontal="center" vertical="center"/>
    </xf>
    <xf numFmtId="0" fontId="31" fillId="13" borderId="0" xfId="0" applyFont="1" applyFill="1" applyAlignment="1">
      <alignment horizontal="center"/>
    </xf>
    <xf numFmtId="0" fontId="2" fillId="13" borderId="0" xfId="0" applyFont="1" applyFill="1" applyAlignment="1">
      <alignment horizontal="center"/>
    </xf>
    <xf numFmtId="0" fontId="4" fillId="13" borderId="0" xfId="0" applyFont="1" applyFill="1" applyAlignment="1">
      <alignment horizontal="center"/>
    </xf>
    <xf numFmtId="0" fontId="8" fillId="13" borderId="0" xfId="0" applyFont="1" applyFill="1" applyAlignment="1">
      <alignment horizontal="center" vertical="center" wrapText="1"/>
    </xf>
    <xf numFmtId="0" fontId="4" fillId="13" borderId="0" xfId="0" applyFont="1" applyFill="1" applyAlignment="1">
      <alignment horizontal="center" vertical="center"/>
    </xf>
    <xf numFmtId="0" fontId="2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3" fillId="11" borderId="0" xfId="3" applyFont="1" applyFill="1" applyAlignment="1">
      <alignment horizontal="center" vertical="center" wrapText="1"/>
    </xf>
    <xf numFmtId="0" fontId="61" fillId="4" borderId="32" xfId="4" applyFont="1" applyFill="1" applyBorder="1" applyAlignment="1" applyProtection="1">
      <alignment horizontal="center" vertical="center"/>
    </xf>
    <xf numFmtId="0" fontId="61" fillId="4" borderId="0" xfId="4" applyFont="1" applyFill="1" applyBorder="1" applyAlignment="1" applyProtection="1">
      <alignment horizontal="center" vertical="center"/>
    </xf>
    <xf numFmtId="0" fontId="61" fillId="4" borderId="34" xfId="4" applyFont="1" applyFill="1" applyBorder="1" applyAlignment="1" applyProtection="1">
      <alignment horizontal="center" vertical="center"/>
    </xf>
    <xf numFmtId="0" fontId="61" fillId="4" borderId="35" xfId="4" applyFont="1" applyFill="1" applyBorder="1" applyAlignment="1" applyProtection="1">
      <alignment horizontal="center" vertical="center"/>
    </xf>
    <xf numFmtId="0" fontId="54" fillId="4" borderId="32" xfId="3" applyFont="1" applyFill="1" applyBorder="1" applyAlignment="1">
      <alignment horizontal="center" vertical="center" wrapText="1"/>
    </xf>
    <xf numFmtId="0" fontId="54" fillId="4" borderId="0" xfId="3" applyFont="1" applyFill="1" applyAlignment="1">
      <alignment horizontal="center" vertical="center" wrapText="1"/>
    </xf>
    <xf numFmtId="0" fontId="54" fillId="4" borderId="17" xfId="3" applyFont="1" applyFill="1" applyBorder="1" applyAlignment="1">
      <alignment horizontal="center" vertical="center" wrapText="1"/>
    </xf>
    <xf numFmtId="0" fontId="54" fillId="4" borderId="31" xfId="3" applyFont="1" applyFill="1" applyBorder="1" applyAlignment="1">
      <alignment horizontal="center" vertical="center" wrapText="1"/>
    </xf>
  </cellXfs>
  <cellStyles count="5">
    <cellStyle name="Hiperlink" xfId="4" builtinId="8"/>
    <cellStyle name="Moeda" xfId="1" builtinId="4"/>
    <cellStyle name="Normal" xfId="0" builtinId="0"/>
    <cellStyle name="Normal 2" xfId="3" xr:uid="{00000000-0005-0000-0000-000003000000}"/>
    <cellStyle name="Porcentagem" xfId="2" builtinId="5"/>
  </cellStyles>
  <dxfs count="0"/>
  <tableStyles count="0" defaultTableStyle="TableStyleMedium2" defaultPivotStyle="PivotStyleLight16"/>
  <colors>
    <mruColors>
      <color rgb="FFFFFF99"/>
      <color rgb="FFA2E6A8"/>
      <color rgb="FFFF0000"/>
      <color rgb="FF7FDD88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0389873768649182E-2"/>
          <c:y val="3.9511267988053204E-2"/>
          <c:w val="0.81511798970019689"/>
          <c:h val="0.90258665942619243"/>
        </c:manualLayout>
      </c:layout>
      <c:pie3DChart>
        <c:varyColors val="1"/>
        <c:ser>
          <c:idx val="0"/>
          <c:order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'Gráficos Despesas'!$A$7:$A$10</c:f>
              <c:strCache>
                <c:ptCount val="4"/>
                <c:pt idx="0">
                  <c:v>CASA</c:v>
                </c:pt>
                <c:pt idx="1">
                  <c:v>COMPRAS</c:v>
                </c:pt>
                <c:pt idx="2">
                  <c:v>AUTOMÓVEIS</c:v>
                </c:pt>
                <c:pt idx="3">
                  <c:v>BANCOS E CARTÕES</c:v>
                </c:pt>
              </c:strCache>
            </c:strRef>
          </c:cat>
          <c:val>
            <c:numRef>
              <c:f>'Gráficos Despesas'!$B$7:$B$10</c:f>
              <c:numCache>
                <c:formatCode>_("R$"* #,##0.00_);_("R$"* \(#,##0.00\);_("R$"*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C9-4D37-AA75-F99D63F0F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'Gráficos Despesas'!$A$22</c:f>
              <c:strCache>
                <c:ptCount val="1"/>
                <c:pt idx="0">
                  <c:v>Compras/Mercado 1a Quinzena</c:v>
                </c:pt>
              </c:strCache>
            </c:strRef>
          </c:tx>
          <c:invertIfNegative val="0"/>
          <c:val>
            <c:numRef>
              <c:f>'Gráficos Despesas'!$C$22:$N$22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D-4C37-991D-4956CAE08BA3}"/>
            </c:ext>
          </c:extLst>
        </c:ser>
        <c:ser>
          <c:idx val="1"/>
          <c:order val="1"/>
          <c:tx>
            <c:strRef>
              <c:f>'Gráficos Despesas'!$A$23</c:f>
              <c:strCache>
                <c:ptCount val="1"/>
                <c:pt idx="0">
                  <c:v>Compras/Mercado 2a Quinzena</c:v>
                </c:pt>
              </c:strCache>
            </c:strRef>
          </c:tx>
          <c:invertIfNegative val="0"/>
          <c:val>
            <c:numRef>
              <c:f>'Gráficos Despesas'!$C$23:$N$23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3D-4C37-991D-4956CAE08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670720"/>
        <c:axId val="52580288"/>
      </c:barChart>
      <c:catAx>
        <c:axId val="104670720"/>
        <c:scaling>
          <c:orientation val="minMax"/>
        </c:scaling>
        <c:delete val="0"/>
        <c:axPos val="b"/>
        <c:majorTickMark val="out"/>
        <c:minorTickMark val="none"/>
        <c:tickLblPos val="nextTo"/>
        <c:crossAx val="52580288"/>
        <c:crosses val="autoZero"/>
        <c:auto val="1"/>
        <c:lblAlgn val="ctr"/>
        <c:lblOffset val="100"/>
        <c:noMultiLvlLbl val="0"/>
      </c:catAx>
      <c:valAx>
        <c:axId val="52580288"/>
        <c:scaling>
          <c:orientation val="minMax"/>
        </c:scaling>
        <c:delete val="0"/>
        <c:axPos val="l"/>
        <c:majorGridlines/>
        <c:numFmt formatCode="_(&quot;R$&quot;* #,##0.00_);_(&quot;R$&quot;* \(#,##0.00\);_(&quot;R$&quot;* &quot;-&quot;??_);_(@_)" sourceLinked="1"/>
        <c:majorTickMark val="out"/>
        <c:minorTickMark val="none"/>
        <c:tickLblPos val="nextTo"/>
        <c:crossAx val="104670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131396440408454"/>
          <c:y val="0.41628280839895015"/>
          <c:w val="0.17990325114470182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'Gráficos Despesas'!$A$43</c:f>
              <c:strCache>
                <c:ptCount val="1"/>
                <c:pt idx="0">
                  <c:v>AUTOMÓVEIS</c:v>
                </c:pt>
              </c:strCache>
            </c:strRef>
          </c:tx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'Gráficos Despesas'!$C$43:$N$43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6-423D-A424-6995C462F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4671232"/>
        <c:axId val="73548352"/>
        <c:axId val="0"/>
      </c:bar3DChart>
      <c:catAx>
        <c:axId val="104671232"/>
        <c:scaling>
          <c:orientation val="minMax"/>
        </c:scaling>
        <c:delete val="0"/>
        <c:axPos val="b"/>
        <c:majorTickMark val="out"/>
        <c:minorTickMark val="none"/>
        <c:tickLblPos val="nextTo"/>
        <c:crossAx val="73548352"/>
        <c:crosses val="autoZero"/>
        <c:auto val="1"/>
        <c:lblAlgn val="ctr"/>
        <c:lblOffset val="100"/>
        <c:noMultiLvlLbl val="0"/>
      </c:catAx>
      <c:valAx>
        <c:axId val="73548352"/>
        <c:scaling>
          <c:orientation val="minMax"/>
        </c:scaling>
        <c:delete val="0"/>
        <c:axPos val="l"/>
        <c:majorGridlines/>
        <c:numFmt formatCode="_(&quot;R$&quot;* #,##0.00_);_(&quot;R$&quot;* \(#,##0.00\);_(&quot;R$&quot;* &quot;-&quot;??_);_(@_)" sourceLinked="1"/>
        <c:majorTickMark val="out"/>
        <c:minorTickMark val="none"/>
        <c:tickLblPos val="nextTo"/>
        <c:crossAx val="104671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da Despesa Fixa - Residencial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'Gráficos Despesas'!$A$64</c:f>
              <c:strCache>
                <c:ptCount val="1"/>
                <c:pt idx="0">
                  <c:v>CASA</c:v>
                </c:pt>
              </c:strCache>
            </c:strRef>
          </c:tx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'Gráficos Despesas'!$C$64:$N$64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FD-4461-98D1-2B562982B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109888"/>
        <c:axId val="73550080"/>
        <c:axId val="0"/>
      </c:bar3DChart>
      <c:catAx>
        <c:axId val="123109888"/>
        <c:scaling>
          <c:orientation val="minMax"/>
        </c:scaling>
        <c:delete val="0"/>
        <c:axPos val="b"/>
        <c:majorTickMark val="out"/>
        <c:minorTickMark val="none"/>
        <c:tickLblPos val="nextTo"/>
        <c:crossAx val="73550080"/>
        <c:crosses val="autoZero"/>
        <c:auto val="1"/>
        <c:lblAlgn val="ctr"/>
        <c:lblOffset val="100"/>
        <c:noMultiLvlLbl val="0"/>
      </c:catAx>
      <c:valAx>
        <c:axId val="73550080"/>
        <c:scaling>
          <c:orientation val="minMax"/>
        </c:scaling>
        <c:delete val="0"/>
        <c:axPos val="l"/>
        <c:numFmt formatCode="_(&quot;R$&quot;* #,##0.00_);_(&quot;R$&quot;* \(#,##0.00\);_(&quot;R$&quot;* &quot;-&quot;??_);_(@_)" sourceLinked="1"/>
        <c:majorTickMark val="out"/>
        <c:minorTickMark val="none"/>
        <c:tickLblPos val="nextTo"/>
        <c:crossAx val="123109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'Gráficos Despesas'!$A$85</c:f>
              <c:strCache>
                <c:ptCount val="1"/>
                <c:pt idx="0">
                  <c:v>Presentes</c:v>
                </c:pt>
              </c:strCache>
            </c:strRef>
          </c:tx>
          <c:invertIfNegative val="0"/>
          <c:val>
            <c:numRef>
              <c:f>'Gráficos Despesas'!$C$85:$N$85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B-4611-A71F-1A592C7764A9}"/>
            </c:ext>
          </c:extLst>
        </c:ser>
        <c:ser>
          <c:idx val="1"/>
          <c:order val="1"/>
          <c:tx>
            <c:strRef>
              <c:f>'Gráficos Despesas'!$A$86</c:f>
              <c:strCache>
                <c:ptCount val="1"/>
                <c:pt idx="0">
                  <c:v>Lazer (Cinema/Passeios/Ingressos)</c:v>
                </c:pt>
              </c:strCache>
            </c:strRef>
          </c:tx>
          <c:invertIfNegative val="0"/>
          <c:val>
            <c:numRef>
              <c:f>'Gráficos Despesas'!$C$86:$N$86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DB-4611-A71F-1A592C7764A9}"/>
            </c:ext>
          </c:extLst>
        </c:ser>
        <c:ser>
          <c:idx val="2"/>
          <c:order val="2"/>
          <c:tx>
            <c:strRef>
              <c:f>'Gráficos Despesas'!$A$87</c:f>
              <c:strCache>
                <c:ptCount val="1"/>
                <c:pt idx="0">
                  <c:v>Saídas Jantar/Almoço/Lanche - Fora</c:v>
                </c:pt>
              </c:strCache>
            </c:strRef>
          </c:tx>
          <c:invertIfNegative val="0"/>
          <c:val>
            <c:numRef>
              <c:f>'Gráficos Despesas'!$C$87:$N$87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DB-4611-A71F-1A592C776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110400"/>
        <c:axId val="73551808"/>
        <c:axId val="54094336"/>
      </c:bar3DChart>
      <c:catAx>
        <c:axId val="123110400"/>
        <c:scaling>
          <c:orientation val="minMax"/>
        </c:scaling>
        <c:delete val="0"/>
        <c:axPos val="b"/>
        <c:majorTickMark val="out"/>
        <c:minorTickMark val="none"/>
        <c:tickLblPos val="nextTo"/>
        <c:crossAx val="73551808"/>
        <c:crosses val="autoZero"/>
        <c:auto val="1"/>
        <c:lblAlgn val="ctr"/>
        <c:lblOffset val="100"/>
        <c:noMultiLvlLbl val="0"/>
      </c:catAx>
      <c:valAx>
        <c:axId val="73551808"/>
        <c:scaling>
          <c:orientation val="minMax"/>
        </c:scaling>
        <c:delete val="0"/>
        <c:axPos val="l"/>
        <c:numFmt formatCode="_(&quot;R$&quot;* #,##0.00_);_(&quot;R$&quot;* \(#,##0.00\);_(&quot;R$&quot;* &quot;-&quot;??_);_(@_)" sourceLinked="1"/>
        <c:majorTickMark val="out"/>
        <c:minorTickMark val="none"/>
        <c:tickLblPos val="nextTo"/>
        <c:crossAx val="123110400"/>
        <c:crosses val="autoZero"/>
        <c:crossBetween val="between"/>
      </c:valAx>
      <c:serAx>
        <c:axId val="54094336"/>
        <c:scaling>
          <c:orientation val="minMax"/>
        </c:scaling>
        <c:delete val="0"/>
        <c:axPos val="b"/>
        <c:majorTickMark val="out"/>
        <c:minorTickMark val="none"/>
        <c:tickLblPos val="nextTo"/>
        <c:crossAx val="73551808"/>
        <c:crosses val="autoZero"/>
      </c:ser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'Gráficos Receitas'!$B$4</c:f>
              <c:strCache>
                <c:ptCount val="1"/>
                <c:pt idx="0">
                  <c:v>Previsto Entrada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20000"/>
                  <a:lumOff val="80000"/>
                  <a:alpha val="8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6E42-4C77-97DF-79828BCD1E5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20000"/>
                  <a:lumOff val="80000"/>
                  <a:alpha val="8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6E42-4C77-97DF-79828BCD1E5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20000"/>
                  <a:lumOff val="80000"/>
                  <a:alpha val="8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6E42-4C77-97DF-79828BCD1E5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20000"/>
                  <a:lumOff val="80000"/>
                  <a:alpha val="8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7-6E42-4C77-97DF-79828BCD1E5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20000"/>
                  <a:lumOff val="80000"/>
                  <a:alpha val="8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9-6E42-4C77-97DF-79828BCD1E5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20000"/>
                  <a:lumOff val="80000"/>
                  <a:alpha val="8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B-6E42-4C77-97DF-79828BCD1E5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20000"/>
                  <a:lumOff val="80000"/>
                  <a:alpha val="8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D-6E42-4C77-97DF-79828BCD1E5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20000"/>
                  <a:lumOff val="80000"/>
                  <a:alpha val="8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F-6E42-4C77-97DF-79828BCD1E5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20000"/>
                  <a:lumOff val="80000"/>
                  <a:alpha val="8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11-6E42-4C77-97DF-79828BCD1E5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20000"/>
                  <a:lumOff val="80000"/>
                  <a:alpha val="8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13-6E42-4C77-97DF-79828BCD1E5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>
                  <a:lumMod val="20000"/>
                  <a:lumOff val="80000"/>
                  <a:alpha val="8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15-6E42-4C77-97DF-79828BCD1E5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4">
                  <a:lumMod val="20000"/>
                  <a:lumOff val="80000"/>
                  <a:alpha val="8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17-6E42-4C77-97DF-79828BCD1E5A}"/>
              </c:ext>
            </c:extLst>
          </c:dPt>
          <c:trendline>
            <c:spPr>
              <a:ln w="3175">
                <a:prstDash val="sysDash"/>
              </a:ln>
            </c:spPr>
            <c:trendlineType val="linear"/>
            <c:dispRSqr val="0"/>
            <c:dispEq val="0"/>
          </c:trendline>
          <c:cat>
            <c:numRef>
              <c:f>'Gráficos Receitas'!$A$6:$A$17</c:f>
              <c:numCache>
                <c:formatCode>[$-416]mmmm\-yy;@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'Gráficos Receitas'!$B$6:$B$17</c:f>
              <c:numCache>
                <c:formatCode>_("R$"* #,##0.00_);_("R$"* \(#,##0.00\);_("R$"* "-"??_);_(@_)</c:formatCode>
                <c:ptCount val="12"/>
                <c:pt idx="0">
                  <c:v>10500</c:v>
                </c:pt>
                <c:pt idx="1">
                  <c:v>10500</c:v>
                </c:pt>
                <c:pt idx="2">
                  <c:v>10500</c:v>
                </c:pt>
                <c:pt idx="3">
                  <c:v>10500</c:v>
                </c:pt>
                <c:pt idx="4">
                  <c:v>10500</c:v>
                </c:pt>
                <c:pt idx="5">
                  <c:v>10500</c:v>
                </c:pt>
                <c:pt idx="6">
                  <c:v>10500</c:v>
                </c:pt>
                <c:pt idx="7">
                  <c:v>10500</c:v>
                </c:pt>
                <c:pt idx="8">
                  <c:v>10500</c:v>
                </c:pt>
                <c:pt idx="9">
                  <c:v>10500</c:v>
                </c:pt>
                <c:pt idx="10">
                  <c:v>10500</c:v>
                </c:pt>
                <c:pt idx="11">
                  <c:v>10500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E42-4C77-97DF-79828BCD1E5A}"/>
            </c:ext>
          </c:extLst>
        </c:ser>
        <c:ser>
          <c:idx val="1"/>
          <c:order val="1"/>
          <c:tx>
            <c:strRef>
              <c:f>'Gráficos Receitas'!$C$4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rgbClr val="00CC00"/>
            </a:solidFill>
            <a:scene3d>
              <a:camera prst="orthographicFront"/>
              <a:lightRig rig="threePt" dir="t"/>
            </a:scene3d>
            <a:sp3d prstMaterial="dkEdge">
              <a:bevelT w="139700" h="139700" prst="divot"/>
            </a:sp3d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'Gráficos Receitas'!$A$6:$A$17</c:f>
              <c:numCache>
                <c:formatCode>[$-416]mmmm\-yy;@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'Gráficos Receitas'!$C$6:$C$17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E42-4C77-97DF-79828BCD1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179328"/>
        <c:axId val="73554112"/>
      </c:barChart>
      <c:dateAx>
        <c:axId val="78179328"/>
        <c:scaling>
          <c:orientation val="minMax"/>
        </c:scaling>
        <c:delete val="0"/>
        <c:axPos val="b"/>
        <c:numFmt formatCode="[$-416]mmmm\-yy;@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73554112"/>
        <c:crosses val="autoZero"/>
        <c:auto val="1"/>
        <c:lblOffset val="100"/>
        <c:baseTimeUnit val="months"/>
      </c:dateAx>
      <c:valAx>
        <c:axId val="73554112"/>
        <c:scaling>
          <c:orientation val="minMax"/>
        </c:scaling>
        <c:delete val="0"/>
        <c:axPos val="l"/>
        <c:majorGridlines/>
        <c:numFmt formatCode="_(* #,##0.00_);_(* \(#,##0.00\);_(* &quot;-&quot;??_);_(@_)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78179328"/>
        <c:crosses val="autoZero"/>
        <c:crossBetween val="between"/>
      </c:valAx>
      <c:spPr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FF00">
                <a:alpha val="42000"/>
              </a:srgb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92D050">
                  <a:alpha val="84000"/>
                </a:srgbClr>
              </a:solidFill>
              <a:ln w="28575" cmpd="sng"/>
            </c:spPr>
            <c:extLst>
              <c:ext xmlns:c16="http://schemas.microsoft.com/office/drawing/2014/chart" uri="{C3380CC4-5D6E-409C-BE32-E72D297353CC}">
                <c16:uniqueId val="{00000001-C45C-4FF6-A943-AE9354A518A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'Gráficos Receitas'!$A$23:$A$24</c:f>
              <c:strCache>
                <c:ptCount val="2"/>
                <c:pt idx="0">
                  <c:v>Alvo 2023</c:v>
                </c:pt>
                <c:pt idx="1">
                  <c:v>Realizado 2023</c:v>
                </c:pt>
              </c:strCache>
            </c:strRef>
          </c:cat>
          <c:val>
            <c:numRef>
              <c:f>'Gráficos Receitas'!$B$23:$B$24</c:f>
              <c:numCache>
                <c:formatCode>_("R$"* #,##0.00_);_("R$"* \(#,##0.00\);_("R$"* "-"??_);_(@_)</c:formatCode>
                <c:ptCount val="2"/>
                <c:pt idx="0">
                  <c:v>120000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5C-4FF6-A943-AE9354A51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204800"/>
        <c:axId val="107540992"/>
      </c:barChart>
      <c:catAx>
        <c:axId val="128204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07540992"/>
        <c:crosses val="autoZero"/>
        <c:auto val="1"/>
        <c:lblAlgn val="ctr"/>
        <c:lblOffset val="100"/>
        <c:noMultiLvlLbl val="0"/>
      </c:catAx>
      <c:valAx>
        <c:axId val="107540992"/>
        <c:scaling>
          <c:orientation val="minMax"/>
        </c:scaling>
        <c:delete val="0"/>
        <c:axPos val="b"/>
        <c:majorGridlines/>
        <c:numFmt formatCode="#,##0" sourceLinked="0"/>
        <c:majorTickMark val="out"/>
        <c:minorTickMark val="none"/>
        <c:tickLblPos val="nextTo"/>
        <c:crossAx val="128204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50</xdr:row>
      <xdr:rowOff>19050</xdr:rowOff>
    </xdr:from>
    <xdr:to>
      <xdr:col>4</xdr:col>
      <xdr:colOff>95250</xdr:colOff>
      <xdr:row>56</xdr:row>
      <xdr:rowOff>28575</xdr:rowOff>
    </xdr:to>
    <xdr:pic>
      <xdr:nvPicPr>
        <xdr:cNvPr id="2" name="Imagem 3" descr="Forma&#10;&#10;Descrição gerada automaticamente com confiança média">
          <a:extLst>
            <a:ext uri="{FF2B5EF4-FFF2-40B4-BE49-F238E27FC236}">
              <a16:creationId xmlns:a16="http://schemas.microsoft.com/office/drawing/2014/main" id="{82897AA0-00EA-DBE0-280D-5AFE1F7C9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106025"/>
          <a:ext cx="44100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571500</xdr:colOff>
      <xdr:row>50</xdr:row>
      <xdr:rowOff>28575</xdr:rowOff>
    </xdr:from>
    <xdr:to>
      <xdr:col>6</xdr:col>
      <xdr:colOff>495300</xdr:colOff>
      <xdr:row>56</xdr:row>
      <xdr:rowOff>28575</xdr:rowOff>
    </xdr:to>
    <xdr:pic>
      <xdr:nvPicPr>
        <xdr:cNvPr id="3" name="Imagem 2" descr="Código QR&#10;&#10;Descrição gerada automaticamente">
          <a:extLst>
            <a:ext uri="{FF2B5EF4-FFF2-40B4-BE49-F238E27FC236}">
              <a16:creationId xmlns:a16="http://schemas.microsoft.com/office/drawing/2014/main" id="{8C03C930-EA7D-64C6-DB99-5EDD9486B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10115550"/>
          <a:ext cx="11430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180975</xdr:colOff>
      <xdr:row>50</xdr:row>
      <xdr:rowOff>85725</xdr:rowOff>
    </xdr:from>
    <xdr:to>
      <xdr:col>4</xdr:col>
      <xdr:colOff>188595</xdr:colOff>
      <xdr:row>55</xdr:row>
      <xdr:rowOff>154305</xdr:rowOff>
    </xdr:to>
    <xdr:cxnSp macro="">
      <xdr:nvCxnSpPr>
        <xdr:cNvPr id="4" name="Conector reto 3">
          <a:extLst>
            <a:ext uri="{FF2B5EF4-FFF2-40B4-BE49-F238E27FC236}">
              <a16:creationId xmlns:a16="http://schemas.microsoft.com/office/drawing/2014/main" id="{975CDF1C-65E8-B3E2-5ECC-B72402E140CB}"/>
            </a:ext>
          </a:extLst>
        </xdr:cNvPr>
        <xdr:cNvCxnSpPr/>
      </xdr:nvCxnSpPr>
      <xdr:spPr>
        <a:xfrm>
          <a:off x="4686300" y="10172700"/>
          <a:ext cx="7620" cy="102108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3</xdr:row>
      <xdr:rowOff>57150</xdr:rowOff>
    </xdr:from>
    <xdr:to>
      <xdr:col>13</xdr:col>
      <xdr:colOff>647700</xdr:colOff>
      <xdr:row>17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1743075</xdr:colOff>
      <xdr:row>23</xdr:row>
      <xdr:rowOff>152400</xdr:rowOff>
    </xdr:from>
    <xdr:to>
      <xdr:col>13</xdr:col>
      <xdr:colOff>657225</xdr:colOff>
      <xdr:row>38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1409699</xdr:colOff>
      <xdr:row>44</xdr:row>
      <xdr:rowOff>57150</xdr:rowOff>
    </xdr:from>
    <xdr:to>
      <xdr:col>13</xdr:col>
      <xdr:colOff>619124</xdr:colOff>
      <xdr:row>58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1600201</xdr:colOff>
      <xdr:row>64</xdr:row>
      <xdr:rowOff>133350</xdr:rowOff>
    </xdr:from>
    <xdr:to>
      <xdr:col>13</xdr:col>
      <xdr:colOff>657225</xdr:colOff>
      <xdr:row>80</xdr:row>
      <xdr:rowOff>76200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1762125</xdr:colOff>
      <xdr:row>87</xdr:row>
      <xdr:rowOff>47624</xdr:rowOff>
    </xdr:from>
    <xdr:to>
      <xdr:col>13</xdr:col>
      <xdr:colOff>704850</xdr:colOff>
      <xdr:row>103</xdr:row>
      <xdr:rowOff>95249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</xdr:colOff>
      <xdr:row>3</xdr:row>
      <xdr:rowOff>1</xdr:rowOff>
    </xdr:from>
    <xdr:to>
      <xdr:col>16</xdr:col>
      <xdr:colOff>314324</xdr:colOff>
      <xdr:row>21</xdr:row>
      <xdr:rowOff>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66675</xdr:colOff>
      <xdr:row>20</xdr:row>
      <xdr:rowOff>133349</xdr:rowOff>
    </xdr:from>
    <xdr:to>
      <xdr:col>15</xdr:col>
      <xdr:colOff>581025</xdr:colOff>
      <xdr:row>27</xdr:row>
      <xdr:rowOff>157160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6</xdr:col>
      <xdr:colOff>266700</xdr:colOff>
      <xdr:row>24</xdr:row>
      <xdr:rowOff>66675</xdr:rowOff>
    </xdr:from>
    <xdr:ext cx="312843" cy="216149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5391150" y="4324350"/>
          <a:ext cx="312843" cy="216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800" b="1">
              <a:solidFill>
                <a:schemeClr val="bg1">
                  <a:lumMod val="50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1T</a:t>
          </a:r>
        </a:p>
      </xdr:txBody>
    </xdr:sp>
    <xdr:clientData/>
  </xdr:oneCellAnchor>
  <xdr:oneCellAnchor>
    <xdr:from>
      <xdr:col>8</xdr:col>
      <xdr:colOff>219075</xdr:colOff>
      <xdr:row>24</xdr:row>
      <xdr:rowOff>57150</xdr:rowOff>
    </xdr:from>
    <xdr:ext cx="312843" cy="216149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6562725" y="4314825"/>
          <a:ext cx="312843" cy="216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800" b="1">
              <a:solidFill>
                <a:schemeClr val="bg1">
                  <a:lumMod val="50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2T</a:t>
          </a:r>
        </a:p>
      </xdr:txBody>
    </xdr:sp>
    <xdr:clientData/>
  </xdr:oneCellAnchor>
  <xdr:oneCellAnchor>
    <xdr:from>
      <xdr:col>10</xdr:col>
      <xdr:colOff>228600</xdr:colOff>
      <xdr:row>24</xdr:row>
      <xdr:rowOff>66675</xdr:rowOff>
    </xdr:from>
    <xdr:ext cx="312843" cy="216149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7791450" y="4324350"/>
          <a:ext cx="312843" cy="216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800" b="1">
              <a:solidFill>
                <a:schemeClr val="bg1">
                  <a:lumMod val="50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3T</a:t>
          </a:r>
        </a:p>
      </xdr:txBody>
    </xdr:sp>
    <xdr:clientData/>
  </xdr:oneCellAnchor>
  <xdr:oneCellAnchor>
    <xdr:from>
      <xdr:col>12</xdr:col>
      <xdr:colOff>152400</xdr:colOff>
      <xdr:row>24</xdr:row>
      <xdr:rowOff>57150</xdr:rowOff>
    </xdr:from>
    <xdr:ext cx="312843" cy="216149"/>
    <xdr:sp macro="" textlink="">
      <xdr:nvSpPr>
        <xdr:cNvPr id="19" name="CaixaDeTexto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8934450" y="4314825"/>
          <a:ext cx="312843" cy="216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800" b="1">
              <a:solidFill>
                <a:schemeClr val="bg1">
                  <a:lumMod val="50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4T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48</xdr:row>
      <xdr:rowOff>19050</xdr:rowOff>
    </xdr:from>
    <xdr:to>
      <xdr:col>9</xdr:col>
      <xdr:colOff>114300</xdr:colOff>
      <xdr:row>55</xdr:row>
      <xdr:rowOff>38100</xdr:rowOff>
    </xdr:to>
    <xdr:pic>
      <xdr:nvPicPr>
        <xdr:cNvPr id="5" name="Imagem 3" descr="Forma&#10;&#10;Descrição gerada automaticamente com confiança média">
          <a:extLst>
            <a:ext uri="{FF2B5EF4-FFF2-40B4-BE49-F238E27FC236}">
              <a16:creationId xmlns:a16="http://schemas.microsoft.com/office/drawing/2014/main" id="{1F2B3136-0FE9-46B5-9641-3494BE524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610725"/>
          <a:ext cx="44100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600075</xdr:colOff>
      <xdr:row>19</xdr:row>
      <xdr:rowOff>76201</xdr:rowOff>
    </xdr:from>
    <xdr:to>
      <xdr:col>5</xdr:col>
      <xdr:colOff>1371599</xdr:colOff>
      <xdr:row>29</xdr:row>
      <xdr:rowOff>133350</xdr:rowOff>
    </xdr:to>
    <xdr:pic>
      <xdr:nvPicPr>
        <xdr:cNvPr id="7" name="Imagem 6" descr="QR Code">
          <a:extLst>
            <a:ext uri="{FF2B5EF4-FFF2-40B4-BE49-F238E27FC236}">
              <a16:creationId xmlns:a16="http://schemas.microsoft.com/office/drawing/2014/main" id="{52998E4C-03B7-4288-E94E-23EEBB6DB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3705226"/>
          <a:ext cx="2238374" cy="2238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1076326</xdr:colOff>
      <xdr:row>37</xdr:row>
      <xdr:rowOff>28575</xdr:rowOff>
    </xdr:from>
    <xdr:to>
      <xdr:col>3</xdr:col>
      <xdr:colOff>242386</xdr:colOff>
      <xdr:row>67</xdr:row>
      <xdr:rowOff>17356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FF599C3B-68EA-0B19-C3FC-A0D0E1B23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6326" y="7839075"/>
          <a:ext cx="3680910" cy="4846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ndrehummel.com.br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bit.ly/CrescimentoExponencial-AH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AF93"/>
  <sheetViews>
    <sheetView tabSelected="1" workbookViewId="0">
      <selection activeCell="K49" sqref="K49"/>
    </sheetView>
  </sheetViews>
  <sheetFormatPr defaultRowHeight="15" x14ac:dyDescent="0.25"/>
  <cols>
    <col min="1" max="1" width="35.28515625" customWidth="1"/>
    <col min="2" max="2" width="14" customWidth="1"/>
  </cols>
  <sheetData>
    <row r="1" spans="1:30" ht="21" x14ac:dyDescent="0.35">
      <c r="A1" s="242" t="s">
        <v>130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</row>
    <row r="2" spans="1:30" ht="15.75" thickBo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</row>
    <row r="3" spans="1:30" ht="15" customHeight="1" x14ac:dyDescent="0.25">
      <c r="A3" s="233" t="s">
        <v>232</v>
      </c>
      <c r="B3" s="234"/>
      <c r="C3" s="234"/>
      <c r="D3" s="234"/>
      <c r="E3" s="234"/>
      <c r="F3" s="234"/>
      <c r="G3" s="234"/>
      <c r="H3" s="234"/>
      <c r="I3" s="234"/>
      <c r="J3" s="234"/>
      <c r="K3" s="235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</row>
    <row r="4" spans="1:30" x14ac:dyDescent="0.25">
      <c r="A4" s="236"/>
      <c r="B4" s="237"/>
      <c r="C4" s="237"/>
      <c r="D4" s="237"/>
      <c r="E4" s="237"/>
      <c r="F4" s="237"/>
      <c r="G4" s="237"/>
      <c r="H4" s="237"/>
      <c r="I4" s="237"/>
      <c r="J4" s="237"/>
      <c r="K4" s="238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</row>
    <row r="5" spans="1:30" ht="32.25" customHeight="1" thickBot="1" x14ac:dyDescent="0.3">
      <c r="A5" s="239"/>
      <c r="B5" s="240"/>
      <c r="C5" s="240"/>
      <c r="D5" s="240"/>
      <c r="E5" s="240"/>
      <c r="F5" s="240"/>
      <c r="G5" s="240"/>
      <c r="H5" s="240"/>
      <c r="I5" s="240"/>
      <c r="J5" s="240"/>
      <c r="K5" s="241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</row>
    <row r="6" spans="1:30" ht="15.75" thickBot="1" x14ac:dyDescent="0.3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0" x14ac:dyDescent="0.25">
      <c r="A7" s="224" t="s">
        <v>189</v>
      </c>
      <c r="B7" s="225"/>
      <c r="C7" s="225"/>
      <c r="D7" s="225"/>
      <c r="E7" s="225"/>
      <c r="F7" s="225"/>
      <c r="G7" s="225"/>
      <c r="H7" s="225"/>
      <c r="I7" s="226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</row>
    <row r="8" spans="1:30" x14ac:dyDescent="0.25">
      <c r="A8" s="227"/>
      <c r="B8" s="228"/>
      <c r="C8" s="228"/>
      <c r="D8" s="228"/>
      <c r="E8" s="228"/>
      <c r="F8" s="228"/>
      <c r="G8" s="228"/>
      <c r="H8" s="228"/>
      <c r="I8" s="2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</row>
    <row r="9" spans="1:30" ht="15.75" thickBot="1" x14ac:dyDescent="0.3">
      <c r="A9" s="230"/>
      <c r="B9" s="231"/>
      <c r="C9" s="231"/>
      <c r="D9" s="231"/>
      <c r="E9" s="231"/>
      <c r="F9" s="231"/>
      <c r="G9" s="231"/>
      <c r="H9" s="231"/>
      <c r="I9" s="232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</row>
    <row r="10" spans="1:30" ht="15.75" thickBot="1" x14ac:dyDescent="0.3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</row>
    <row r="11" spans="1:30" x14ac:dyDescent="0.25">
      <c r="A11" s="224" t="s">
        <v>131</v>
      </c>
      <c r="B11" s="225"/>
      <c r="C11" s="225"/>
      <c r="D11" s="225"/>
      <c r="E11" s="225"/>
      <c r="F11" s="225"/>
      <c r="G11" s="225"/>
      <c r="H11" s="225"/>
      <c r="I11" s="226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</row>
    <row r="12" spans="1:30" x14ac:dyDescent="0.25">
      <c r="A12" s="227"/>
      <c r="B12" s="228"/>
      <c r="C12" s="228"/>
      <c r="D12" s="228"/>
      <c r="E12" s="228"/>
      <c r="F12" s="228"/>
      <c r="G12" s="228"/>
      <c r="H12" s="228"/>
      <c r="I12" s="2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</row>
    <row r="13" spans="1:30" ht="15.75" thickBot="1" x14ac:dyDescent="0.3">
      <c r="A13" s="230"/>
      <c r="B13" s="231"/>
      <c r="C13" s="231"/>
      <c r="D13" s="231"/>
      <c r="E13" s="231"/>
      <c r="F13" s="231"/>
      <c r="G13" s="231"/>
      <c r="H13" s="231"/>
      <c r="I13" s="232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</row>
    <row r="14" spans="1:30" ht="15.75" thickBot="1" x14ac:dyDescent="0.3">
      <c r="A14" s="90"/>
      <c r="B14" s="90"/>
      <c r="C14" s="90"/>
      <c r="D14" s="90"/>
      <c r="E14" s="90"/>
      <c r="F14" s="90"/>
      <c r="G14" s="90"/>
      <c r="H14" s="90"/>
      <c r="I14" s="90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</row>
    <row r="15" spans="1:30" x14ac:dyDescent="0.25">
      <c r="A15" s="224" t="s">
        <v>190</v>
      </c>
      <c r="B15" s="225"/>
      <c r="C15" s="225"/>
      <c r="D15" s="225"/>
      <c r="E15" s="225"/>
      <c r="F15" s="225"/>
      <c r="G15" s="225"/>
      <c r="H15" s="225"/>
      <c r="I15" s="226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</row>
    <row r="16" spans="1:30" x14ac:dyDescent="0.25">
      <c r="A16" s="227"/>
      <c r="B16" s="228"/>
      <c r="C16" s="228"/>
      <c r="D16" s="228"/>
      <c r="E16" s="228"/>
      <c r="F16" s="228"/>
      <c r="G16" s="228"/>
      <c r="H16" s="228"/>
      <c r="I16" s="2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</row>
    <row r="17" spans="1:30" ht="15.75" thickBot="1" x14ac:dyDescent="0.3">
      <c r="A17" s="230"/>
      <c r="B17" s="231"/>
      <c r="C17" s="231"/>
      <c r="D17" s="231"/>
      <c r="E17" s="231"/>
      <c r="F17" s="231"/>
      <c r="G17" s="231"/>
      <c r="H17" s="231"/>
      <c r="I17" s="232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</row>
    <row r="18" spans="1:30" x14ac:dyDescent="0.25">
      <c r="A18" s="90"/>
      <c r="B18" s="90"/>
      <c r="C18" s="90"/>
      <c r="D18" s="90"/>
      <c r="E18" s="90"/>
      <c r="F18" s="90"/>
      <c r="G18" s="90"/>
      <c r="H18" s="90"/>
      <c r="I18" s="90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</row>
    <row r="19" spans="1:30" ht="21" customHeight="1" x14ac:dyDescent="0.25">
      <c r="A19" s="243" t="s">
        <v>191</v>
      </c>
      <c r="B19" s="244"/>
      <c r="C19" s="244"/>
      <c r="D19" s="244"/>
      <c r="E19" s="244"/>
      <c r="F19" s="244"/>
      <c r="G19" s="244"/>
      <c r="H19" s="244"/>
      <c r="I19" s="244"/>
      <c r="J19" s="244"/>
      <c r="K19" s="245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</row>
    <row r="20" spans="1:30" x14ac:dyDescent="0.25">
      <c r="A20" s="246"/>
      <c r="B20" s="247"/>
      <c r="C20" s="247"/>
      <c r="D20" s="247"/>
      <c r="E20" s="247"/>
      <c r="F20" s="247"/>
      <c r="G20" s="247"/>
      <c r="H20" s="247"/>
      <c r="I20" s="247"/>
      <c r="J20" s="247"/>
      <c r="K20" s="248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</row>
    <row r="21" spans="1:30" x14ac:dyDescent="0.25">
      <c r="A21" s="91"/>
      <c r="B21" s="29"/>
      <c r="C21" s="29"/>
      <c r="D21" s="29"/>
      <c r="E21" s="29"/>
      <c r="F21" s="29"/>
      <c r="G21" s="29"/>
      <c r="H21" s="29"/>
      <c r="I21" s="29"/>
      <c r="J21" s="29"/>
      <c r="K21" s="92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</row>
    <row r="22" spans="1:30" x14ac:dyDescent="0.25">
      <c r="A22" s="249" t="s">
        <v>192</v>
      </c>
      <c r="B22" s="250"/>
      <c r="C22" s="250"/>
      <c r="D22" s="250"/>
      <c r="E22" s="250"/>
      <c r="F22" s="250"/>
      <c r="G22" s="250"/>
      <c r="H22" s="250"/>
      <c r="I22" s="250"/>
      <c r="J22" s="250"/>
      <c r="K22" s="251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</row>
    <row r="23" spans="1:30" x14ac:dyDescent="0.25">
      <c r="A23" s="249"/>
      <c r="B23" s="250"/>
      <c r="C23" s="250"/>
      <c r="D23" s="250"/>
      <c r="E23" s="250"/>
      <c r="F23" s="250"/>
      <c r="G23" s="250"/>
      <c r="H23" s="250"/>
      <c r="I23" s="250"/>
      <c r="J23" s="250"/>
      <c r="K23" s="251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</row>
    <row r="24" spans="1:30" ht="21" x14ac:dyDescent="0.35">
      <c r="A24" s="93" t="s">
        <v>230</v>
      </c>
      <c r="B24" s="94"/>
      <c r="C24" s="94"/>
      <c r="D24" s="94"/>
      <c r="E24" s="94"/>
      <c r="F24" s="94"/>
      <c r="G24" s="94"/>
      <c r="H24" s="94"/>
      <c r="I24" s="94"/>
      <c r="J24" s="94"/>
      <c r="K24" s="95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</row>
    <row r="25" spans="1:30" x14ac:dyDescent="0.25">
      <c r="A25" s="82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</row>
    <row r="26" spans="1:30" x14ac:dyDescent="0.25">
      <c r="A26" s="29" t="s">
        <v>111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</row>
    <row r="27" spans="1:30" ht="18.75" x14ac:dyDescent="0.3">
      <c r="A27" s="88" t="s">
        <v>116</v>
      </c>
      <c r="B27" s="204">
        <v>44927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</row>
    <row r="28" spans="1:30" x14ac:dyDescent="0.25">
      <c r="A28" s="86"/>
      <c r="B28" s="8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</row>
    <row r="29" spans="1:30" x14ac:dyDescent="0.25">
      <c r="A29" s="85" t="s">
        <v>113</v>
      </c>
      <c r="B29" s="86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</row>
    <row r="30" spans="1:30" x14ac:dyDescent="0.25">
      <c r="A30" s="86" t="s">
        <v>117</v>
      </c>
      <c r="B30" s="87">
        <f>50+30+20</f>
        <v>100</v>
      </c>
      <c r="C30" s="83" t="s">
        <v>119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</row>
    <row r="31" spans="1:30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</row>
    <row r="32" spans="1:30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</row>
    <row r="33" spans="1:30" x14ac:dyDescent="0.25">
      <c r="A33" s="29" t="s">
        <v>120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</row>
    <row r="34" spans="1:30" x14ac:dyDescent="0.25">
      <c r="A34" s="29" t="s">
        <v>137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</row>
    <row r="35" spans="1:30" x14ac:dyDescent="0.25">
      <c r="A35" s="29" t="s">
        <v>140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</row>
    <row r="36" spans="1:30" x14ac:dyDescent="0.25">
      <c r="A36" s="29" t="s">
        <v>231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</row>
    <row r="37" spans="1:30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</row>
    <row r="38" spans="1:30" x14ac:dyDescent="0.25">
      <c r="A38" s="29" t="s">
        <v>118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</row>
    <row r="39" spans="1:30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</row>
    <row r="40" spans="1:30" x14ac:dyDescent="0.25">
      <c r="A40" s="250" t="s">
        <v>132</v>
      </c>
      <c r="B40" s="250"/>
      <c r="C40" s="250"/>
      <c r="D40" s="250"/>
      <c r="E40" s="250"/>
      <c r="F40" s="250"/>
      <c r="G40" s="250"/>
      <c r="H40" s="250"/>
      <c r="I40" s="250"/>
      <c r="J40" s="250"/>
      <c r="K40" s="250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</row>
    <row r="41" spans="1:30" x14ac:dyDescent="0.25">
      <c r="A41" s="250"/>
      <c r="B41" s="250"/>
      <c r="C41" s="250"/>
      <c r="D41" s="250"/>
      <c r="E41" s="250"/>
      <c r="F41" s="250"/>
      <c r="G41" s="250"/>
      <c r="H41" s="250"/>
      <c r="I41" s="250"/>
      <c r="J41" s="250"/>
      <c r="K41" s="250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</row>
    <row r="42" spans="1:30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</row>
    <row r="43" spans="1:30" x14ac:dyDescent="0.25">
      <c r="A43" s="131" t="s">
        <v>193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</row>
    <row r="44" spans="1:30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</row>
    <row r="45" spans="1:30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</row>
    <row r="46" spans="1:30" x14ac:dyDescent="0.25">
      <c r="A46" s="29" t="s">
        <v>112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</row>
    <row r="47" spans="1:30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</row>
    <row r="48" spans="1:30" ht="15" customHeight="1" x14ac:dyDescent="0.25">
      <c r="A48" s="253" t="s">
        <v>258</v>
      </c>
      <c r="B48" s="253"/>
      <c r="C48" s="253"/>
      <c r="D48" s="253"/>
      <c r="E48" s="253"/>
      <c r="F48" s="253"/>
      <c r="G48" s="253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</row>
    <row r="49" spans="1:32" ht="15" customHeight="1" x14ac:dyDescent="0.25">
      <c r="A49" s="253"/>
      <c r="B49" s="253"/>
      <c r="C49" s="253"/>
      <c r="D49" s="253"/>
      <c r="E49" s="253"/>
      <c r="F49" s="253"/>
      <c r="G49" s="253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</row>
    <row r="50" spans="1:32" x14ac:dyDescent="0.25">
      <c r="A50" s="84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</row>
    <row r="51" spans="1:32" x14ac:dyDescent="0.25">
      <c r="A51" s="252"/>
      <c r="B51" s="252"/>
      <c r="C51" s="21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</row>
    <row r="52" spans="1:32" x14ac:dyDescent="0.25">
      <c r="A52" s="252"/>
      <c r="B52" s="252"/>
      <c r="C52" s="21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</row>
    <row r="53" spans="1:32" x14ac:dyDescent="0.25">
      <c r="A53" s="29"/>
      <c r="B53" s="29"/>
      <c r="C53" s="220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</row>
    <row r="54" spans="1:32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</row>
    <row r="55" spans="1:32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</row>
    <row r="56" spans="1:32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</row>
    <row r="57" spans="1:32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</row>
    <row r="58" spans="1:32" x14ac:dyDescent="0.25">
      <c r="A58" s="223" t="s">
        <v>235</v>
      </c>
      <c r="B58" s="223"/>
      <c r="C58" s="223"/>
      <c r="D58" s="223"/>
      <c r="E58" s="223"/>
      <c r="F58" s="223"/>
      <c r="G58" s="223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</row>
    <row r="59" spans="1:32" ht="15.75" thickBot="1" x14ac:dyDescent="0.3">
      <c r="A59" s="206"/>
      <c r="B59" s="206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  <c r="AC59" s="206"/>
      <c r="AD59" s="206"/>
      <c r="AE59" s="29"/>
      <c r="AF59" s="29"/>
    </row>
    <row r="60" spans="1:32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</row>
    <row r="61" spans="1:32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</row>
    <row r="62" spans="1:32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</row>
    <row r="63" spans="1:32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</row>
    <row r="64" spans="1:32" x14ac:dyDescent="0.25">
      <c r="A64" s="29"/>
      <c r="B64" s="29"/>
      <c r="C64" s="205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</row>
    <row r="65" spans="1:22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</row>
    <row r="67" spans="1:22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</row>
    <row r="68" spans="1:22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</row>
    <row r="69" spans="1:22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</row>
    <row r="70" spans="1:22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</row>
    <row r="71" spans="1:22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</row>
    <row r="72" spans="1:22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</row>
    <row r="74" spans="1:22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</row>
    <row r="75" spans="1:22" x14ac:dyDescent="0.2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</row>
    <row r="76" spans="1:22" x14ac:dyDescent="0.2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</row>
    <row r="77" spans="1:22" x14ac:dyDescent="0.2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</row>
    <row r="78" spans="1:22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</row>
    <row r="79" spans="1:22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</row>
    <row r="80" spans="1:22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</row>
    <row r="81" spans="1:22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</row>
    <row r="82" spans="1:22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</row>
    <row r="83" spans="1:22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</row>
    <row r="84" spans="1:22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</row>
    <row r="85" spans="1:22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</row>
    <row r="86" spans="1:22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</row>
    <row r="87" spans="1:22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</row>
    <row r="88" spans="1:22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</row>
    <row r="89" spans="1:22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</row>
    <row r="90" spans="1:22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</row>
    <row r="91" spans="1:22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</row>
    <row r="92" spans="1:22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</row>
    <row r="93" spans="1:22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</row>
  </sheetData>
  <mergeCells count="12">
    <mergeCell ref="A1:K1"/>
    <mergeCell ref="A19:K20"/>
    <mergeCell ref="A22:K23"/>
    <mergeCell ref="A40:K41"/>
    <mergeCell ref="A51:B51"/>
    <mergeCell ref="A48:G49"/>
    <mergeCell ref="A58:G58"/>
    <mergeCell ref="A7:I9"/>
    <mergeCell ref="A11:I13"/>
    <mergeCell ref="A15:I17"/>
    <mergeCell ref="A3:K5"/>
    <mergeCell ref="A52:B52"/>
  </mergeCells>
  <hyperlinks>
    <hyperlink ref="A58" r:id="rId1" xr:uid="{BA2011EC-4C13-4B77-A2DB-4521269B3CEF}"/>
  </hyperlinks>
  <pageMargins left="0.511811024" right="0.511811024" top="0.78740157499999996" bottom="0.78740157499999996" header="0.31496062000000002" footer="0.31496062000000002"/>
  <pageSetup paperSize="9" orientation="portrait" r:id="rId2"/>
  <drawing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10">
    <tabColor theme="9" tint="-0.249977111117893"/>
  </sheetPr>
  <dimension ref="A1:Y81"/>
  <sheetViews>
    <sheetView workbookViewId="0">
      <selection activeCell="A71" sqref="A71"/>
    </sheetView>
  </sheetViews>
  <sheetFormatPr defaultRowHeight="12.75" x14ac:dyDescent="0.2"/>
  <cols>
    <col min="1" max="1" width="38.42578125" style="37" customWidth="1"/>
    <col min="2" max="2" width="13.140625" style="37" customWidth="1"/>
    <col min="3" max="3" width="16.140625" style="37" customWidth="1"/>
    <col min="4" max="4" width="10.85546875" style="37" customWidth="1"/>
    <col min="5" max="5" width="11.140625" style="37" customWidth="1"/>
    <col min="6" max="6" width="23" style="37" bestFit="1" customWidth="1"/>
    <col min="7" max="7" width="14.42578125" style="37" customWidth="1"/>
    <col min="8" max="8" width="9.140625" style="37"/>
    <col min="9" max="9" width="10.5703125" style="37" customWidth="1"/>
    <col min="10" max="10" width="36.5703125" style="37" customWidth="1"/>
    <col min="11" max="254" width="9.140625" style="37"/>
    <col min="255" max="255" width="36.5703125" style="37" customWidth="1"/>
    <col min="256" max="256" width="14.28515625" style="37" customWidth="1"/>
    <col min="257" max="257" width="11.5703125" style="37" customWidth="1"/>
    <col min="258" max="258" width="12.7109375" style="37" customWidth="1"/>
    <col min="259" max="260" width="12.85546875" style="37" customWidth="1"/>
    <col min="261" max="261" width="14.42578125" style="37" customWidth="1"/>
    <col min="262" max="510" width="9.140625" style="37"/>
    <col min="511" max="511" width="36.5703125" style="37" customWidth="1"/>
    <col min="512" max="512" width="14.28515625" style="37" customWidth="1"/>
    <col min="513" max="513" width="11.5703125" style="37" customWidth="1"/>
    <col min="514" max="514" width="12.7109375" style="37" customWidth="1"/>
    <col min="515" max="516" width="12.85546875" style="37" customWidth="1"/>
    <col min="517" max="517" width="14.42578125" style="37" customWidth="1"/>
    <col min="518" max="766" width="9.140625" style="37"/>
    <col min="767" max="767" width="36.5703125" style="37" customWidth="1"/>
    <col min="768" max="768" width="14.28515625" style="37" customWidth="1"/>
    <col min="769" max="769" width="11.5703125" style="37" customWidth="1"/>
    <col min="770" max="770" width="12.7109375" style="37" customWidth="1"/>
    <col min="771" max="772" width="12.85546875" style="37" customWidth="1"/>
    <col min="773" max="773" width="14.42578125" style="37" customWidth="1"/>
    <col min="774" max="1022" width="9.140625" style="37"/>
    <col min="1023" max="1023" width="36.5703125" style="37" customWidth="1"/>
    <col min="1024" max="1024" width="14.28515625" style="37" customWidth="1"/>
    <col min="1025" max="1025" width="11.5703125" style="37" customWidth="1"/>
    <col min="1026" max="1026" width="12.7109375" style="37" customWidth="1"/>
    <col min="1027" max="1028" width="12.85546875" style="37" customWidth="1"/>
    <col min="1029" max="1029" width="14.42578125" style="37" customWidth="1"/>
    <col min="1030" max="1278" width="9.140625" style="37"/>
    <col min="1279" max="1279" width="36.5703125" style="37" customWidth="1"/>
    <col min="1280" max="1280" width="14.28515625" style="37" customWidth="1"/>
    <col min="1281" max="1281" width="11.5703125" style="37" customWidth="1"/>
    <col min="1282" max="1282" width="12.7109375" style="37" customWidth="1"/>
    <col min="1283" max="1284" width="12.85546875" style="37" customWidth="1"/>
    <col min="1285" max="1285" width="14.42578125" style="37" customWidth="1"/>
    <col min="1286" max="1534" width="9.140625" style="37"/>
    <col min="1535" max="1535" width="36.5703125" style="37" customWidth="1"/>
    <col min="1536" max="1536" width="14.28515625" style="37" customWidth="1"/>
    <col min="1537" max="1537" width="11.5703125" style="37" customWidth="1"/>
    <col min="1538" max="1538" width="12.7109375" style="37" customWidth="1"/>
    <col min="1539" max="1540" width="12.85546875" style="37" customWidth="1"/>
    <col min="1541" max="1541" width="14.42578125" style="37" customWidth="1"/>
    <col min="1542" max="1790" width="9.140625" style="37"/>
    <col min="1791" max="1791" width="36.5703125" style="37" customWidth="1"/>
    <col min="1792" max="1792" width="14.28515625" style="37" customWidth="1"/>
    <col min="1793" max="1793" width="11.5703125" style="37" customWidth="1"/>
    <col min="1794" max="1794" width="12.7109375" style="37" customWidth="1"/>
    <col min="1795" max="1796" width="12.85546875" style="37" customWidth="1"/>
    <col min="1797" max="1797" width="14.42578125" style="37" customWidth="1"/>
    <col min="1798" max="2046" width="9.140625" style="37"/>
    <col min="2047" max="2047" width="36.5703125" style="37" customWidth="1"/>
    <col min="2048" max="2048" width="14.28515625" style="37" customWidth="1"/>
    <col min="2049" max="2049" width="11.5703125" style="37" customWidth="1"/>
    <col min="2050" max="2050" width="12.7109375" style="37" customWidth="1"/>
    <col min="2051" max="2052" width="12.85546875" style="37" customWidth="1"/>
    <col min="2053" max="2053" width="14.42578125" style="37" customWidth="1"/>
    <col min="2054" max="2302" width="9.140625" style="37"/>
    <col min="2303" max="2303" width="36.5703125" style="37" customWidth="1"/>
    <col min="2304" max="2304" width="14.28515625" style="37" customWidth="1"/>
    <col min="2305" max="2305" width="11.5703125" style="37" customWidth="1"/>
    <col min="2306" max="2306" width="12.7109375" style="37" customWidth="1"/>
    <col min="2307" max="2308" width="12.85546875" style="37" customWidth="1"/>
    <col min="2309" max="2309" width="14.42578125" style="37" customWidth="1"/>
    <col min="2310" max="2558" width="9.140625" style="37"/>
    <col min="2559" max="2559" width="36.5703125" style="37" customWidth="1"/>
    <col min="2560" max="2560" width="14.28515625" style="37" customWidth="1"/>
    <col min="2561" max="2561" width="11.5703125" style="37" customWidth="1"/>
    <col min="2562" max="2562" width="12.7109375" style="37" customWidth="1"/>
    <col min="2563" max="2564" width="12.85546875" style="37" customWidth="1"/>
    <col min="2565" max="2565" width="14.42578125" style="37" customWidth="1"/>
    <col min="2566" max="2814" width="9.140625" style="37"/>
    <col min="2815" max="2815" width="36.5703125" style="37" customWidth="1"/>
    <col min="2816" max="2816" width="14.28515625" style="37" customWidth="1"/>
    <col min="2817" max="2817" width="11.5703125" style="37" customWidth="1"/>
    <col min="2818" max="2818" width="12.7109375" style="37" customWidth="1"/>
    <col min="2819" max="2820" width="12.85546875" style="37" customWidth="1"/>
    <col min="2821" max="2821" width="14.42578125" style="37" customWidth="1"/>
    <col min="2822" max="3070" width="9.140625" style="37"/>
    <col min="3071" max="3071" width="36.5703125" style="37" customWidth="1"/>
    <col min="3072" max="3072" width="14.28515625" style="37" customWidth="1"/>
    <col min="3073" max="3073" width="11.5703125" style="37" customWidth="1"/>
    <col min="3074" max="3074" width="12.7109375" style="37" customWidth="1"/>
    <col min="3075" max="3076" width="12.85546875" style="37" customWidth="1"/>
    <col min="3077" max="3077" width="14.42578125" style="37" customWidth="1"/>
    <col min="3078" max="3326" width="9.140625" style="37"/>
    <col min="3327" max="3327" width="36.5703125" style="37" customWidth="1"/>
    <col min="3328" max="3328" width="14.28515625" style="37" customWidth="1"/>
    <col min="3329" max="3329" width="11.5703125" style="37" customWidth="1"/>
    <col min="3330" max="3330" width="12.7109375" style="37" customWidth="1"/>
    <col min="3331" max="3332" width="12.85546875" style="37" customWidth="1"/>
    <col min="3333" max="3333" width="14.42578125" style="37" customWidth="1"/>
    <col min="3334" max="3582" width="9.140625" style="37"/>
    <col min="3583" max="3583" width="36.5703125" style="37" customWidth="1"/>
    <col min="3584" max="3584" width="14.28515625" style="37" customWidth="1"/>
    <col min="3585" max="3585" width="11.5703125" style="37" customWidth="1"/>
    <col min="3586" max="3586" width="12.7109375" style="37" customWidth="1"/>
    <col min="3587" max="3588" width="12.85546875" style="37" customWidth="1"/>
    <col min="3589" max="3589" width="14.42578125" style="37" customWidth="1"/>
    <col min="3590" max="3838" width="9.140625" style="37"/>
    <col min="3839" max="3839" width="36.5703125" style="37" customWidth="1"/>
    <col min="3840" max="3840" width="14.28515625" style="37" customWidth="1"/>
    <col min="3841" max="3841" width="11.5703125" style="37" customWidth="1"/>
    <col min="3842" max="3842" width="12.7109375" style="37" customWidth="1"/>
    <col min="3843" max="3844" width="12.85546875" style="37" customWidth="1"/>
    <col min="3845" max="3845" width="14.42578125" style="37" customWidth="1"/>
    <col min="3846" max="4094" width="9.140625" style="37"/>
    <col min="4095" max="4095" width="36.5703125" style="37" customWidth="1"/>
    <col min="4096" max="4096" width="14.28515625" style="37" customWidth="1"/>
    <col min="4097" max="4097" width="11.5703125" style="37" customWidth="1"/>
    <col min="4098" max="4098" width="12.7109375" style="37" customWidth="1"/>
    <col min="4099" max="4100" width="12.85546875" style="37" customWidth="1"/>
    <col min="4101" max="4101" width="14.42578125" style="37" customWidth="1"/>
    <col min="4102" max="4350" width="9.140625" style="37"/>
    <col min="4351" max="4351" width="36.5703125" style="37" customWidth="1"/>
    <col min="4352" max="4352" width="14.28515625" style="37" customWidth="1"/>
    <col min="4353" max="4353" width="11.5703125" style="37" customWidth="1"/>
    <col min="4354" max="4354" width="12.7109375" style="37" customWidth="1"/>
    <col min="4355" max="4356" width="12.85546875" style="37" customWidth="1"/>
    <col min="4357" max="4357" width="14.42578125" style="37" customWidth="1"/>
    <col min="4358" max="4606" width="9.140625" style="37"/>
    <col min="4607" max="4607" width="36.5703125" style="37" customWidth="1"/>
    <col min="4608" max="4608" width="14.28515625" style="37" customWidth="1"/>
    <col min="4609" max="4609" width="11.5703125" style="37" customWidth="1"/>
    <col min="4610" max="4610" width="12.7109375" style="37" customWidth="1"/>
    <col min="4611" max="4612" width="12.85546875" style="37" customWidth="1"/>
    <col min="4613" max="4613" width="14.42578125" style="37" customWidth="1"/>
    <col min="4614" max="4862" width="9.140625" style="37"/>
    <col min="4863" max="4863" width="36.5703125" style="37" customWidth="1"/>
    <col min="4864" max="4864" width="14.28515625" style="37" customWidth="1"/>
    <col min="4865" max="4865" width="11.5703125" style="37" customWidth="1"/>
    <col min="4866" max="4866" width="12.7109375" style="37" customWidth="1"/>
    <col min="4867" max="4868" width="12.85546875" style="37" customWidth="1"/>
    <col min="4869" max="4869" width="14.42578125" style="37" customWidth="1"/>
    <col min="4870" max="5118" width="9.140625" style="37"/>
    <col min="5119" max="5119" width="36.5703125" style="37" customWidth="1"/>
    <col min="5120" max="5120" width="14.28515625" style="37" customWidth="1"/>
    <col min="5121" max="5121" width="11.5703125" style="37" customWidth="1"/>
    <col min="5122" max="5122" width="12.7109375" style="37" customWidth="1"/>
    <col min="5123" max="5124" width="12.85546875" style="37" customWidth="1"/>
    <col min="5125" max="5125" width="14.42578125" style="37" customWidth="1"/>
    <col min="5126" max="5374" width="9.140625" style="37"/>
    <col min="5375" max="5375" width="36.5703125" style="37" customWidth="1"/>
    <col min="5376" max="5376" width="14.28515625" style="37" customWidth="1"/>
    <col min="5377" max="5377" width="11.5703125" style="37" customWidth="1"/>
    <col min="5378" max="5378" width="12.7109375" style="37" customWidth="1"/>
    <col min="5379" max="5380" width="12.85546875" style="37" customWidth="1"/>
    <col min="5381" max="5381" width="14.42578125" style="37" customWidth="1"/>
    <col min="5382" max="5630" width="9.140625" style="37"/>
    <col min="5631" max="5631" width="36.5703125" style="37" customWidth="1"/>
    <col min="5632" max="5632" width="14.28515625" style="37" customWidth="1"/>
    <col min="5633" max="5633" width="11.5703125" style="37" customWidth="1"/>
    <col min="5634" max="5634" width="12.7109375" style="37" customWidth="1"/>
    <col min="5635" max="5636" width="12.85546875" style="37" customWidth="1"/>
    <col min="5637" max="5637" width="14.42578125" style="37" customWidth="1"/>
    <col min="5638" max="5886" width="9.140625" style="37"/>
    <col min="5887" max="5887" width="36.5703125" style="37" customWidth="1"/>
    <col min="5888" max="5888" width="14.28515625" style="37" customWidth="1"/>
    <col min="5889" max="5889" width="11.5703125" style="37" customWidth="1"/>
    <col min="5890" max="5890" width="12.7109375" style="37" customWidth="1"/>
    <col min="5891" max="5892" width="12.85546875" style="37" customWidth="1"/>
    <col min="5893" max="5893" width="14.42578125" style="37" customWidth="1"/>
    <col min="5894" max="6142" width="9.140625" style="37"/>
    <col min="6143" max="6143" width="36.5703125" style="37" customWidth="1"/>
    <col min="6144" max="6144" width="14.28515625" style="37" customWidth="1"/>
    <col min="6145" max="6145" width="11.5703125" style="37" customWidth="1"/>
    <col min="6146" max="6146" width="12.7109375" style="37" customWidth="1"/>
    <col min="6147" max="6148" width="12.85546875" style="37" customWidth="1"/>
    <col min="6149" max="6149" width="14.42578125" style="37" customWidth="1"/>
    <col min="6150" max="6398" width="9.140625" style="37"/>
    <col min="6399" max="6399" width="36.5703125" style="37" customWidth="1"/>
    <col min="6400" max="6400" width="14.28515625" style="37" customWidth="1"/>
    <col min="6401" max="6401" width="11.5703125" style="37" customWidth="1"/>
    <col min="6402" max="6402" width="12.7109375" style="37" customWidth="1"/>
    <col min="6403" max="6404" width="12.85546875" style="37" customWidth="1"/>
    <col min="6405" max="6405" width="14.42578125" style="37" customWidth="1"/>
    <col min="6406" max="6654" width="9.140625" style="37"/>
    <col min="6655" max="6655" width="36.5703125" style="37" customWidth="1"/>
    <col min="6656" max="6656" width="14.28515625" style="37" customWidth="1"/>
    <col min="6657" max="6657" width="11.5703125" style="37" customWidth="1"/>
    <col min="6658" max="6658" width="12.7109375" style="37" customWidth="1"/>
    <col min="6659" max="6660" width="12.85546875" style="37" customWidth="1"/>
    <col min="6661" max="6661" width="14.42578125" style="37" customWidth="1"/>
    <col min="6662" max="6910" width="9.140625" style="37"/>
    <col min="6911" max="6911" width="36.5703125" style="37" customWidth="1"/>
    <col min="6912" max="6912" width="14.28515625" style="37" customWidth="1"/>
    <col min="6913" max="6913" width="11.5703125" style="37" customWidth="1"/>
    <col min="6914" max="6914" width="12.7109375" style="37" customWidth="1"/>
    <col min="6915" max="6916" width="12.85546875" style="37" customWidth="1"/>
    <col min="6917" max="6917" width="14.42578125" style="37" customWidth="1"/>
    <col min="6918" max="7166" width="9.140625" style="37"/>
    <col min="7167" max="7167" width="36.5703125" style="37" customWidth="1"/>
    <col min="7168" max="7168" width="14.28515625" style="37" customWidth="1"/>
    <col min="7169" max="7169" width="11.5703125" style="37" customWidth="1"/>
    <col min="7170" max="7170" width="12.7109375" style="37" customWidth="1"/>
    <col min="7171" max="7172" width="12.85546875" style="37" customWidth="1"/>
    <col min="7173" max="7173" width="14.42578125" style="37" customWidth="1"/>
    <col min="7174" max="7422" width="9.140625" style="37"/>
    <col min="7423" max="7423" width="36.5703125" style="37" customWidth="1"/>
    <col min="7424" max="7424" width="14.28515625" style="37" customWidth="1"/>
    <col min="7425" max="7425" width="11.5703125" style="37" customWidth="1"/>
    <col min="7426" max="7426" width="12.7109375" style="37" customWidth="1"/>
    <col min="7427" max="7428" width="12.85546875" style="37" customWidth="1"/>
    <col min="7429" max="7429" width="14.42578125" style="37" customWidth="1"/>
    <col min="7430" max="7678" width="9.140625" style="37"/>
    <col min="7679" max="7679" width="36.5703125" style="37" customWidth="1"/>
    <col min="7680" max="7680" width="14.28515625" style="37" customWidth="1"/>
    <col min="7681" max="7681" width="11.5703125" style="37" customWidth="1"/>
    <col min="7682" max="7682" width="12.7109375" style="37" customWidth="1"/>
    <col min="7683" max="7684" width="12.85546875" style="37" customWidth="1"/>
    <col min="7685" max="7685" width="14.42578125" style="37" customWidth="1"/>
    <col min="7686" max="7934" width="9.140625" style="37"/>
    <col min="7935" max="7935" width="36.5703125" style="37" customWidth="1"/>
    <col min="7936" max="7936" width="14.28515625" style="37" customWidth="1"/>
    <col min="7937" max="7937" width="11.5703125" style="37" customWidth="1"/>
    <col min="7938" max="7938" width="12.7109375" style="37" customWidth="1"/>
    <col min="7939" max="7940" width="12.85546875" style="37" customWidth="1"/>
    <col min="7941" max="7941" width="14.42578125" style="37" customWidth="1"/>
    <col min="7942" max="8190" width="9.140625" style="37"/>
    <col min="8191" max="8191" width="36.5703125" style="37" customWidth="1"/>
    <col min="8192" max="8192" width="14.28515625" style="37" customWidth="1"/>
    <col min="8193" max="8193" width="11.5703125" style="37" customWidth="1"/>
    <col min="8194" max="8194" width="12.7109375" style="37" customWidth="1"/>
    <col min="8195" max="8196" width="12.85546875" style="37" customWidth="1"/>
    <col min="8197" max="8197" width="14.42578125" style="37" customWidth="1"/>
    <col min="8198" max="8446" width="9.140625" style="37"/>
    <col min="8447" max="8447" width="36.5703125" style="37" customWidth="1"/>
    <col min="8448" max="8448" width="14.28515625" style="37" customWidth="1"/>
    <col min="8449" max="8449" width="11.5703125" style="37" customWidth="1"/>
    <col min="8450" max="8450" width="12.7109375" style="37" customWidth="1"/>
    <col min="8451" max="8452" width="12.85546875" style="37" customWidth="1"/>
    <col min="8453" max="8453" width="14.42578125" style="37" customWidth="1"/>
    <col min="8454" max="8702" width="9.140625" style="37"/>
    <col min="8703" max="8703" width="36.5703125" style="37" customWidth="1"/>
    <col min="8704" max="8704" width="14.28515625" style="37" customWidth="1"/>
    <col min="8705" max="8705" width="11.5703125" style="37" customWidth="1"/>
    <col min="8706" max="8706" width="12.7109375" style="37" customWidth="1"/>
    <col min="8707" max="8708" width="12.85546875" style="37" customWidth="1"/>
    <col min="8709" max="8709" width="14.42578125" style="37" customWidth="1"/>
    <col min="8710" max="8958" width="9.140625" style="37"/>
    <col min="8959" max="8959" width="36.5703125" style="37" customWidth="1"/>
    <col min="8960" max="8960" width="14.28515625" style="37" customWidth="1"/>
    <col min="8961" max="8961" width="11.5703125" style="37" customWidth="1"/>
    <col min="8962" max="8962" width="12.7109375" style="37" customWidth="1"/>
    <col min="8963" max="8964" width="12.85546875" style="37" customWidth="1"/>
    <col min="8965" max="8965" width="14.42578125" style="37" customWidth="1"/>
    <col min="8966" max="9214" width="9.140625" style="37"/>
    <col min="9215" max="9215" width="36.5703125" style="37" customWidth="1"/>
    <col min="9216" max="9216" width="14.28515625" style="37" customWidth="1"/>
    <col min="9217" max="9217" width="11.5703125" style="37" customWidth="1"/>
    <col min="9218" max="9218" width="12.7109375" style="37" customWidth="1"/>
    <col min="9219" max="9220" width="12.85546875" style="37" customWidth="1"/>
    <col min="9221" max="9221" width="14.42578125" style="37" customWidth="1"/>
    <col min="9222" max="9470" width="9.140625" style="37"/>
    <col min="9471" max="9471" width="36.5703125" style="37" customWidth="1"/>
    <col min="9472" max="9472" width="14.28515625" style="37" customWidth="1"/>
    <col min="9473" max="9473" width="11.5703125" style="37" customWidth="1"/>
    <col min="9474" max="9474" width="12.7109375" style="37" customWidth="1"/>
    <col min="9475" max="9476" width="12.85546875" style="37" customWidth="1"/>
    <col min="9477" max="9477" width="14.42578125" style="37" customWidth="1"/>
    <col min="9478" max="9726" width="9.140625" style="37"/>
    <col min="9727" max="9727" width="36.5703125" style="37" customWidth="1"/>
    <col min="9728" max="9728" width="14.28515625" style="37" customWidth="1"/>
    <col min="9729" max="9729" width="11.5703125" style="37" customWidth="1"/>
    <col min="9730" max="9730" width="12.7109375" style="37" customWidth="1"/>
    <col min="9731" max="9732" width="12.85546875" style="37" customWidth="1"/>
    <col min="9733" max="9733" width="14.42578125" style="37" customWidth="1"/>
    <col min="9734" max="9982" width="9.140625" style="37"/>
    <col min="9983" max="9983" width="36.5703125" style="37" customWidth="1"/>
    <col min="9984" max="9984" width="14.28515625" style="37" customWidth="1"/>
    <col min="9985" max="9985" width="11.5703125" style="37" customWidth="1"/>
    <col min="9986" max="9986" width="12.7109375" style="37" customWidth="1"/>
    <col min="9987" max="9988" width="12.85546875" style="37" customWidth="1"/>
    <col min="9989" max="9989" width="14.42578125" style="37" customWidth="1"/>
    <col min="9990" max="10238" width="9.140625" style="37"/>
    <col min="10239" max="10239" width="36.5703125" style="37" customWidth="1"/>
    <col min="10240" max="10240" width="14.28515625" style="37" customWidth="1"/>
    <col min="10241" max="10241" width="11.5703125" style="37" customWidth="1"/>
    <col min="10242" max="10242" width="12.7109375" style="37" customWidth="1"/>
    <col min="10243" max="10244" width="12.85546875" style="37" customWidth="1"/>
    <col min="10245" max="10245" width="14.42578125" style="37" customWidth="1"/>
    <col min="10246" max="10494" width="9.140625" style="37"/>
    <col min="10495" max="10495" width="36.5703125" style="37" customWidth="1"/>
    <col min="10496" max="10496" width="14.28515625" style="37" customWidth="1"/>
    <col min="10497" max="10497" width="11.5703125" style="37" customWidth="1"/>
    <col min="10498" max="10498" width="12.7109375" style="37" customWidth="1"/>
    <col min="10499" max="10500" width="12.85546875" style="37" customWidth="1"/>
    <col min="10501" max="10501" width="14.42578125" style="37" customWidth="1"/>
    <col min="10502" max="10750" width="9.140625" style="37"/>
    <col min="10751" max="10751" width="36.5703125" style="37" customWidth="1"/>
    <col min="10752" max="10752" width="14.28515625" style="37" customWidth="1"/>
    <col min="10753" max="10753" width="11.5703125" style="37" customWidth="1"/>
    <col min="10754" max="10754" width="12.7109375" style="37" customWidth="1"/>
    <col min="10755" max="10756" width="12.85546875" style="37" customWidth="1"/>
    <col min="10757" max="10757" width="14.42578125" style="37" customWidth="1"/>
    <col min="10758" max="11006" width="9.140625" style="37"/>
    <col min="11007" max="11007" width="36.5703125" style="37" customWidth="1"/>
    <col min="11008" max="11008" width="14.28515625" style="37" customWidth="1"/>
    <col min="11009" max="11009" width="11.5703125" style="37" customWidth="1"/>
    <col min="11010" max="11010" width="12.7109375" style="37" customWidth="1"/>
    <col min="11011" max="11012" width="12.85546875" style="37" customWidth="1"/>
    <col min="11013" max="11013" width="14.42578125" style="37" customWidth="1"/>
    <col min="11014" max="11262" width="9.140625" style="37"/>
    <col min="11263" max="11263" width="36.5703125" style="37" customWidth="1"/>
    <col min="11264" max="11264" width="14.28515625" style="37" customWidth="1"/>
    <col min="11265" max="11265" width="11.5703125" style="37" customWidth="1"/>
    <col min="11266" max="11266" width="12.7109375" style="37" customWidth="1"/>
    <col min="11267" max="11268" width="12.85546875" style="37" customWidth="1"/>
    <col min="11269" max="11269" width="14.42578125" style="37" customWidth="1"/>
    <col min="11270" max="11518" width="9.140625" style="37"/>
    <col min="11519" max="11519" width="36.5703125" style="37" customWidth="1"/>
    <col min="11520" max="11520" width="14.28515625" style="37" customWidth="1"/>
    <col min="11521" max="11521" width="11.5703125" style="37" customWidth="1"/>
    <col min="11522" max="11522" width="12.7109375" style="37" customWidth="1"/>
    <col min="11523" max="11524" width="12.85546875" style="37" customWidth="1"/>
    <col min="11525" max="11525" width="14.42578125" style="37" customWidth="1"/>
    <col min="11526" max="11774" width="9.140625" style="37"/>
    <col min="11775" max="11775" width="36.5703125" style="37" customWidth="1"/>
    <col min="11776" max="11776" width="14.28515625" style="37" customWidth="1"/>
    <col min="11777" max="11777" width="11.5703125" style="37" customWidth="1"/>
    <col min="11778" max="11778" width="12.7109375" style="37" customWidth="1"/>
    <col min="11779" max="11780" width="12.85546875" style="37" customWidth="1"/>
    <col min="11781" max="11781" width="14.42578125" style="37" customWidth="1"/>
    <col min="11782" max="12030" width="9.140625" style="37"/>
    <col min="12031" max="12031" width="36.5703125" style="37" customWidth="1"/>
    <col min="12032" max="12032" width="14.28515625" style="37" customWidth="1"/>
    <col min="12033" max="12033" width="11.5703125" style="37" customWidth="1"/>
    <col min="12034" max="12034" width="12.7109375" style="37" customWidth="1"/>
    <col min="12035" max="12036" width="12.85546875" style="37" customWidth="1"/>
    <col min="12037" max="12037" width="14.42578125" style="37" customWidth="1"/>
    <col min="12038" max="12286" width="9.140625" style="37"/>
    <col min="12287" max="12287" width="36.5703125" style="37" customWidth="1"/>
    <col min="12288" max="12288" width="14.28515625" style="37" customWidth="1"/>
    <col min="12289" max="12289" width="11.5703125" style="37" customWidth="1"/>
    <col min="12290" max="12290" width="12.7109375" style="37" customWidth="1"/>
    <col min="12291" max="12292" width="12.85546875" style="37" customWidth="1"/>
    <col min="12293" max="12293" width="14.42578125" style="37" customWidth="1"/>
    <col min="12294" max="12542" width="9.140625" style="37"/>
    <col min="12543" max="12543" width="36.5703125" style="37" customWidth="1"/>
    <col min="12544" max="12544" width="14.28515625" style="37" customWidth="1"/>
    <col min="12545" max="12545" width="11.5703125" style="37" customWidth="1"/>
    <col min="12546" max="12546" width="12.7109375" style="37" customWidth="1"/>
    <col min="12547" max="12548" width="12.85546875" style="37" customWidth="1"/>
    <col min="12549" max="12549" width="14.42578125" style="37" customWidth="1"/>
    <col min="12550" max="12798" width="9.140625" style="37"/>
    <col min="12799" max="12799" width="36.5703125" style="37" customWidth="1"/>
    <col min="12800" max="12800" width="14.28515625" style="37" customWidth="1"/>
    <col min="12801" max="12801" width="11.5703125" style="37" customWidth="1"/>
    <col min="12802" max="12802" width="12.7109375" style="37" customWidth="1"/>
    <col min="12803" max="12804" width="12.85546875" style="37" customWidth="1"/>
    <col min="12805" max="12805" width="14.42578125" style="37" customWidth="1"/>
    <col min="12806" max="13054" width="9.140625" style="37"/>
    <col min="13055" max="13055" width="36.5703125" style="37" customWidth="1"/>
    <col min="13056" max="13056" width="14.28515625" style="37" customWidth="1"/>
    <col min="13057" max="13057" width="11.5703125" style="37" customWidth="1"/>
    <col min="13058" max="13058" width="12.7109375" style="37" customWidth="1"/>
    <col min="13059" max="13060" width="12.85546875" style="37" customWidth="1"/>
    <col min="13061" max="13061" width="14.42578125" style="37" customWidth="1"/>
    <col min="13062" max="13310" width="9.140625" style="37"/>
    <col min="13311" max="13311" width="36.5703125" style="37" customWidth="1"/>
    <col min="13312" max="13312" width="14.28515625" style="37" customWidth="1"/>
    <col min="13313" max="13313" width="11.5703125" style="37" customWidth="1"/>
    <col min="13314" max="13314" width="12.7109375" style="37" customWidth="1"/>
    <col min="13315" max="13316" width="12.85546875" style="37" customWidth="1"/>
    <col min="13317" max="13317" width="14.42578125" style="37" customWidth="1"/>
    <col min="13318" max="13566" width="9.140625" style="37"/>
    <col min="13567" max="13567" width="36.5703125" style="37" customWidth="1"/>
    <col min="13568" max="13568" width="14.28515625" style="37" customWidth="1"/>
    <col min="13569" max="13569" width="11.5703125" style="37" customWidth="1"/>
    <col min="13570" max="13570" width="12.7109375" style="37" customWidth="1"/>
    <col min="13571" max="13572" width="12.85546875" style="37" customWidth="1"/>
    <col min="13573" max="13573" width="14.42578125" style="37" customWidth="1"/>
    <col min="13574" max="13822" width="9.140625" style="37"/>
    <col min="13823" max="13823" width="36.5703125" style="37" customWidth="1"/>
    <col min="13824" max="13824" width="14.28515625" style="37" customWidth="1"/>
    <col min="13825" max="13825" width="11.5703125" style="37" customWidth="1"/>
    <col min="13826" max="13826" width="12.7109375" style="37" customWidth="1"/>
    <col min="13827" max="13828" width="12.85546875" style="37" customWidth="1"/>
    <col min="13829" max="13829" width="14.42578125" style="37" customWidth="1"/>
    <col min="13830" max="14078" width="9.140625" style="37"/>
    <col min="14079" max="14079" width="36.5703125" style="37" customWidth="1"/>
    <col min="14080" max="14080" width="14.28515625" style="37" customWidth="1"/>
    <col min="14081" max="14081" width="11.5703125" style="37" customWidth="1"/>
    <col min="14082" max="14082" width="12.7109375" style="37" customWidth="1"/>
    <col min="14083" max="14084" width="12.85546875" style="37" customWidth="1"/>
    <col min="14085" max="14085" width="14.42578125" style="37" customWidth="1"/>
    <col min="14086" max="14334" width="9.140625" style="37"/>
    <col min="14335" max="14335" width="36.5703125" style="37" customWidth="1"/>
    <col min="14336" max="14336" width="14.28515625" style="37" customWidth="1"/>
    <col min="14337" max="14337" width="11.5703125" style="37" customWidth="1"/>
    <col min="14338" max="14338" width="12.7109375" style="37" customWidth="1"/>
    <col min="14339" max="14340" width="12.85546875" style="37" customWidth="1"/>
    <col min="14341" max="14341" width="14.42578125" style="37" customWidth="1"/>
    <col min="14342" max="14590" width="9.140625" style="37"/>
    <col min="14591" max="14591" width="36.5703125" style="37" customWidth="1"/>
    <col min="14592" max="14592" width="14.28515625" style="37" customWidth="1"/>
    <col min="14593" max="14593" width="11.5703125" style="37" customWidth="1"/>
    <col min="14594" max="14594" width="12.7109375" style="37" customWidth="1"/>
    <col min="14595" max="14596" width="12.85546875" style="37" customWidth="1"/>
    <col min="14597" max="14597" width="14.42578125" style="37" customWidth="1"/>
    <col min="14598" max="14846" width="9.140625" style="37"/>
    <col min="14847" max="14847" width="36.5703125" style="37" customWidth="1"/>
    <col min="14848" max="14848" width="14.28515625" style="37" customWidth="1"/>
    <col min="14849" max="14849" width="11.5703125" style="37" customWidth="1"/>
    <col min="14850" max="14850" width="12.7109375" style="37" customWidth="1"/>
    <col min="14851" max="14852" width="12.85546875" style="37" customWidth="1"/>
    <col min="14853" max="14853" width="14.42578125" style="37" customWidth="1"/>
    <col min="14854" max="15102" width="9.140625" style="37"/>
    <col min="15103" max="15103" width="36.5703125" style="37" customWidth="1"/>
    <col min="15104" max="15104" width="14.28515625" style="37" customWidth="1"/>
    <col min="15105" max="15105" width="11.5703125" style="37" customWidth="1"/>
    <col min="15106" max="15106" width="12.7109375" style="37" customWidth="1"/>
    <col min="15107" max="15108" width="12.85546875" style="37" customWidth="1"/>
    <col min="15109" max="15109" width="14.42578125" style="37" customWidth="1"/>
    <col min="15110" max="15358" width="9.140625" style="37"/>
    <col min="15359" max="15359" width="36.5703125" style="37" customWidth="1"/>
    <col min="15360" max="15360" width="14.28515625" style="37" customWidth="1"/>
    <col min="15361" max="15361" width="11.5703125" style="37" customWidth="1"/>
    <col min="15362" max="15362" width="12.7109375" style="37" customWidth="1"/>
    <col min="15363" max="15364" width="12.85546875" style="37" customWidth="1"/>
    <col min="15365" max="15365" width="14.42578125" style="37" customWidth="1"/>
    <col min="15366" max="15614" width="9.140625" style="37"/>
    <col min="15615" max="15615" width="36.5703125" style="37" customWidth="1"/>
    <col min="15616" max="15616" width="14.28515625" style="37" customWidth="1"/>
    <col min="15617" max="15617" width="11.5703125" style="37" customWidth="1"/>
    <col min="15618" max="15618" width="12.7109375" style="37" customWidth="1"/>
    <col min="15619" max="15620" width="12.85546875" style="37" customWidth="1"/>
    <col min="15621" max="15621" width="14.42578125" style="37" customWidth="1"/>
    <col min="15622" max="15870" width="9.140625" style="37"/>
    <col min="15871" max="15871" width="36.5703125" style="37" customWidth="1"/>
    <col min="15872" max="15872" width="14.28515625" style="37" customWidth="1"/>
    <col min="15873" max="15873" width="11.5703125" style="37" customWidth="1"/>
    <col min="15874" max="15874" width="12.7109375" style="37" customWidth="1"/>
    <col min="15875" max="15876" width="12.85546875" style="37" customWidth="1"/>
    <col min="15877" max="15877" width="14.42578125" style="37" customWidth="1"/>
    <col min="15878" max="16126" width="9.140625" style="37"/>
    <col min="16127" max="16127" width="36.5703125" style="37" customWidth="1"/>
    <col min="16128" max="16128" width="14.28515625" style="37" customWidth="1"/>
    <col min="16129" max="16129" width="11.5703125" style="37" customWidth="1"/>
    <col min="16130" max="16130" width="12.7109375" style="37" customWidth="1"/>
    <col min="16131" max="16132" width="12.85546875" style="37" customWidth="1"/>
    <col min="16133" max="16133" width="14.42578125" style="37" customWidth="1"/>
    <col min="16134" max="16384" width="9.140625" style="37"/>
  </cols>
  <sheetData>
    <row r="1" spans="1:25" ht="36.75" customHeight="1" x14ac:dyDescent="0.2">
      <c r="A1" s="266" t="s">
        <v>68</v>
      </c>
      <c r="B1" s="266"/>
      <c r="C1" s="266"/>
      <c r="D1" s="266"/>
      <c r="E1" s="266"/>
      <c r="F1" s="266"/>
      <c r="G1" s="266"/>
      <c r="H1" s="266"/>
      <c r="I1" s="266"/>
      <c r="J1" s="266"/>
    </row>
    <row r="3" spans="1:25" x14ac:dyDescent="0.2">
      <c r="A3" s="38" t="s">
        <v>69</v>
      </c>
      <c r="B3" s="38" t="s">
        <v>70</v>
      </c>
      <c r="C3" s="38" t="s">
        <v>71</v>
      </c>
      <c r="D3" s="38" t="s">
        <v>72</v>
      </c>
      <c r="E3" s="38" t="s">
        <v>73</v>
      </c>
      <c r="F3" s="38" t="s">
        <v>74</v>
      </c>
      <c r="G3" s="38" t="s">
        <v>75</v>
      </c>
      <c r="H3" s="38" t="s">
        <v>76</v>
      </c>
      <c r="I3" s="38" t="s">
        <v>83</v>
      </c>
      <c r="J3" s="38" t="s">
        <v>84</v>
      </c>
    </row>
    <row r="5" spans="1:25" x14ac:dyDescent="0.2">
      <c r="A5" s="39" t="s">
        <v>107</v>
      </c>
      <c r="B5" s="40" t="s">
        <v>77</v>
      </c>
      <c r="C5" s="40"/>
      <c r="D5" s="40"/>
      <c r="E5" s="40"/>
      <c r="F5" s="40" t="s">
        <v>78</v>
      </c>
      <c r="G5" s="40" t="s">
        <v>79</v>
      </c>
      <c r="H5" s="40">
        <v>5</v>
      </c>
      <c r="I5" s="40"/>
    </row>
    <row r="6" spans="1:25" x14ac:dyDescent="0.2">
      <c r="A6" s="39" t="s">
        <v>108</v>
      </c>
      <c r="B6" s="40" t="s">
        <v>77</v>
      </c>
      <c r="C6" s="40"/>
      <c r="D6" s="40"/>
      <c r="E6" s="40"/>
      <c r="F6" s="40" t="s">
        <v>80</v>
      </c>
      <c r="G6" s="40" t="s">
        <v>79</v>
      </c>
      <c r="H6" s="40">
        <v>5</v>
      </c>
      <c r="I6" s="40"/>
      <c r="J6" s="42"/>
    </row>
    <row r="7" spans="1:25" x14ac:dyDescent="0.2">
      <c r="A7" s="39" t="s">
        <v>109</v>
      </c>
      <c r="B7" s="40" t="s">
        <v>77</v>
      </c>
      <c r="C7" s="40"/>
      <c r="D7" s="40"/>
      <c r="E7" s="40"/>
      <c r="F7" s="40" t="s">
        <v>78</v>
      </c>
      <c r="G7" s="40" t="s">
        <v>81</v>
      </c>
      <c r="H7" s="40" t="s">
        <v>82</v>
      </c>
      <c r="I7" s="40"/>
    </row>
    <row r="8" spans="1:25" x14ac:dyDescent="0.2">
      <c r="B8" s="40"/>
      <c r="C8" s="40"/>
      <c r="D8" s="40"/>
      <c r="E8" s="40"/>
      <c r="F8" s="40"/>
      <c r="G8" s="40"/>
      <c r="H8" s="40"/>
      <c r="I8" s="44"/>
      <c r="J8" s="43"/>
    </row>
    <row r="10" spans="1:25" ht="15" x14ac:dyDescent="0.25">
      <c r="A10" s="41" t="s">
        <v>24</v>
      </c>
      <c r="B10" s="41" t="s">
        <v>76</v>
      </c>
      <c r="C10" s="41" t="s">
        <v>83</v>
      </c>
    </row>
    <row r="13" spans="1:25" ht="13.5" thickBot="1" x14ac:dyDescent="0.25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</row>
    <row r="14" spans="1:25" x14ac:dyDescent="0.2">
      <c r="A14" s="208"/>
      <c r="B14" s="208"/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</row>
    <row r="15" spans="1:25" x14ac:dyDescent="0.2">
      <c r="A15" s="208"/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</row>
    <row r="16" spans="1:25" ht="18" x14ac:dyDescent="0.25">
      <c r="A16" s="209" t="s">
        <v>251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</row>
    <row r="17" spans="1:25" x14ac:dyDescent="0.2">
      <c r="A17" s="208"/>
      <c r="B17" s="208"/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</row>
    <row r="18" spans="1:25" ht="18" x14ac:dyDescent="0.25">
      <c r="A18" s="211" t="s">
        <v>252</v>
      </c>
      <c r="B18" s="208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</row>
    <row r="19" spans="1:25" ht="18.75" thickBot="1" x14ac:dyDescent="0.3">
      <c r="A19" s="211"/>
      <c r="B19" s="208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</row>
    <row r="20" spans="1:25" ht="18" customHeight="1" x14ac:dyDescent="0.2">
      <c r="A20" s="273"/>
      <c r="B20" s="274"/>
      <c r="C20" s="274"/>
      <c r="D20" s="274"/>
      <c r="E20" s="214"/>
      <c r="F20" s="215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</row>
    <row r="21" spans="1:25" ht="18" customHeight="1" x14ac:dyDescent="0.2">
      <c r="A21" s="271" t="s">
        <v>256</v>
      </c>
      <c r="B21" s="272"/>
      <c r="C21" s="272"/>
      <c r="D21" s="272"/>
      <c r="E21" s="212"/>
      <c r="F21" s="216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</row>
    <row r="22" spans="1:25" ht="18" customHeight="1" x14ac:dyDescent="0.2">
      <c r="A22" s="271" t="s">
        <v>255</v>
      </c>
      <c r="B22" s="272"/>
      <c r="C22" s="272"/>
      <c r="D22" s="272"/>
      <c r="E22" s="212"/>
      <c r="F22" s="216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</row>
    <row r="23" spans="1:25" ht="15" customHeight="1" x14ac:dyDescent="0.2">
      <c r="A23" s="267" t="s">
        <v>254</v>
      </c>
      <c r="B23" s="268"/>
      <c r="C23" s="268"/>
      <c r="D23" s="268"/>
      <c r="E23" s="212"/>
      <c r="F23" s="216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</row>
    <row r="24" spans="1:25" ht="18" customHeight="1" x14ac:dyDescent="0.2">
      <c r="A24" s="267"/>
      <c r="B24" s="268"/>
      <c r="C24" s="268"/>
      <c r="D24" s="268"/>
      <c r="E24" s="212"/>
      <c r="F24" s="216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</row>
    <row r="25" spans="1:25" x14ac:dyDescent="0.2">
      <c r="A25" s="267"/>
      <c r="B25" s="268"/>
      <c r="C25" s="268"/>
      <c r="D25" s="268"/>
      <c r="E25" s="212"/>
      <c r="F25" s="216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</row>
    <row r="26" spans="1:25" ht="18" customHeight="1" x14ac:dyDescent="0.2">
      <c r="A26" s="267"/>
      <c r="B26" s="268"/>
      <c r="C26" s="268"/>
      <c r="D26" s="268"/>
      <c r="E26" s="212"/>
      <c r="F26" s="216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</row>
    <row r="27" spans="1:25" ht="18" customHeight="1" x14ac:dyDescent="0.2">
      <c r="A27" s="267"/>
      <c r="B27" s="268"/>
      <c r="C27" s="268"/>
      <c r="D27" s="268"/>
      <c r="E27" s="212"/>
      <c r="F27" s="216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</row>
    <row r="28" spans="1:25" ht="18" customHeight="1" x14ac:dyDescent="0.2">
      <c r="A28" s="267"/>
      <c r="B28" s="268"/>
      <c r="C28" s="268"/>
      <c r="D28" s="268"/>
      <c r="E28" s="212"/>
      <c r="F28" s="216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</row>
    <row r="29" spans="1:25" ht="18" customHeight="1" x14ac:dyDescent="0.2">
      <c r="A29" s="267"/>
      <c r="B29" s="268"/>
      <c r="C29" s="268"/>
      <c r="D29" s="268"/>
      <c r="E29" s="212"/>
      <c r="F29" s="216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</row>
    <row r="30" spans="1:25" ht="18" customHeight="1" thickBot="1" x14ac:dyDescent="0.25">
      <c r="A30" s="269"/>
      <c r="B30" s="270"/>
      <c r="C30" s="270"/>
      <c r="D30" s="270"/>
      <c r="E30" s="213"/>
      <c r="F30" s="217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</row>
    <row r="31" spans="1:25" ht="18" x14ac:dyDescent="0.25">
      <c r="A31" s="211"/>
      <c r="B31" s="208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</row>
    <row r="32" spans="1:25" ht="18.75" x14ac:dyDescent="0.3">
      <c r="A32" s="211" t="s">
        <v>257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</row>
    <row r="33" spans="1:25" ht="18" x14ac:dyDescent="0.25">
      <c r="A33" s="211" t="s">
        <v>236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</row>
    <row r="34" spans="1:25" ht="18" x14ac:dyDescent="0.25">
      <c r="A34" s="211"/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</row>
    <row r="35" spans="1:25" ht="18" x14ac:dyDescent="0.25">
      <c r="A35" s="218" t="s">
        <v>253</v>
      </c>
      <c r="B35" s="208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</row>
    <row r="36" spans="1:25" ht="18" x14ac:dyDescent="0.25">
      <c r="A36" s="218" t="s">
        <v>259</v>
      </c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</row>
    <row r="37" spans="1:25" x14ac:dyDescent="0.2">
      <c r="A37" s="208"/>
      <c r="B37" s="208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</row>
    <row r="38" spans="1:25" x14ac:dyDescent="0.2">
      <c r="A38" s="208"/>
      <c r="B38" s="208"/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</row>
    <row r="39" spans="1:25" x14ac:dyDescent="0.2">
      <c r="A39" s="208"/>
      <c r="B39" s="208"/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</row>
    <row r="40" spans="1:25" x14ac:dyDescent="0.2">
      <c r="A40" s="208"/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</row>
    <row r="41" spans="1:25" x14ac:dyDescent="0.2">
      <c r="A41" s="208"/>
      <c r="B41" s="208"/>
      <c r="C41" s="208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08"/>
    </row>
    <row r="42" spans="1:25" x14ac:dyDescent="0.2">
      <c r="A42" s="208"/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</row>
    <row r="43" spans="1:25" x14ac:dyDescent="0.2">
      <c r="A43" s="208"/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</row>
    <row r="44" spans="1:25" x14ac:dyDescent="0.2">
      <c r="A44" s="208"/>
      <c r="B44" s="208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</row>
    <row r="45" spans="1:25" x14ac:dyDescent="0.2">
      <c r="A45" s="208"/>
      <c r="B45" s="208"/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</row>
    <row r="46" spans="1:25" x14ac:dyDescent="0.2">
      <c r="A46" s="208"/>
      <c r="B46" s="208"/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/>
      <c r="X46" s="208"/>
      <c r="Y46" s="208"/>
    </row>
    <row r="47" spans="1:25" x14ac:dyDescent="0.2">
      <c r="A47" s="208"/>
      <c r="B47" s="208"/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</row>
    <row r="48" spans="1:25" x14ac:dyDescent="0.2">
      <c r="A48" s="208"/>
      <c r="B48" s="208"/>
      <c r="C48" s="208"/>
      <c r="D48" s="208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</row>
    <row r="49" spans="1:25" x14ac:dyDescent="0.2">
      <c r="A49" s="208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</row>
    <row r="50" spans="1:25" x14ac:dyDescent="0.2">
      <c r="A50" s="208"/>
      <c r="B50" s="208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</row>
    <row r="51" spans="1:25" x14ac:dyDescent="0.2">
      <c r="A51" s="208"/>
      <c r="B51" s="208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</row>
    <row r="52" spans="1:25" x14ac:dyDescent="0.2">
      <c r="A52" s="208"/>
      <c r="B52" s="208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</row>
    <row r="53" spans="1:25" x14ac:dyDescent="0.2">
      <c r="A53" s="208"/>
      <c r="B53" s="208"/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</row>
    <row r="54" spans="1:25" x14ac:dyDescent="0.2">
      <c r="A54" s="208"/>
      <c r="B54" s="208"/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208"/>
    </row>
    <row r="55" spans="1:25" x14ac:dyDescent="0.2">
      <c r="A55" s="208"/>
      <c r="B55" s="208"/>
      <c r="C55" s="208"/>
      <c r="D55" s="208"/>
      <c r="E55" s="208"/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08"/>
      <c r="X55" s="208"/>
      <c r="Y55" s="208"/>
    </row>
    <row r="56" spans="1:25" x14ac:dyDescent="0.2">
      <c r="A56" s="208"/>
      <c r="B56" s="208"/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</row>
    <row r="57" spans="1:25" x14ac:dyDescent="0.2">
      <c r="A57" s="208"/>
      <c r="B57" s="208"/>
      <c r="C57" s="208"/>
      <c r="D57" s="208"/>
      <c r="E57" s="208"/>
      <c r="F57" s="208"/>
      <c r="G57" s="208"/>
      <c r="H57" s="208"/>
      <c r="I57" s="208"/>
      <c r="J57" s="208"/>
      <c r="K57" s="208"/>
      <c r="L57" s="208"/>
      <c r="M57" s="208"/>
      <c r="N57" s="208"/>
      <c r="O57" s="208"/>
      <c r="P57" s="208"/>
      <c r="Q57" s="208"/>
      <c r="R57" s="208"/>
      <c r="S57" s="208"/>
      <c r="T57" s="208"/>
      <c r="U57" s="208"/>
      <c r="V57" s="208"/>
      <c r="W57" s="208"/>
      <c r="X57" s="208"/>
      <c r="Y57" s="208"/>
    </row>
    <row r="58" spans="1:25" x14ac:dyDescent="0.2">
      <c r="A58" s="208"/>
      <c r="B58" s="208"/>
      <c r="C58" s="208"/>
      <c r="D58" s="208"/>
      <c r="E58" s="208"/>
      <c r="F58" s="208"/>
      <c r="G58" s="208"/>
      <c r="H58" s="208"/>
      <c r="I58" s="208"/>
      <c r="J58" s="208"/>
      <c r="K58" s="208"/>
      <c r="L58" s="208"/>
      <c r="M58" s="208"/>
      <c r="N58" s="208"/>
      <c r="O58" s="208"/>
      <c r="P58" s="208"/>
      <c r="Q58" s="208"/>
      <c r="R58" s="208"/>
      <c r="S58" s="208"/>
      <c r="T58" s="208"/>
      <c r="U58" s="208"/>
      <c r="V58" s="208"/>
      <c r="W58" s="208"/>
      <c r="X58" s="208"/>
      <c r="Y58" s="208"/>
    </row>
    <row r="59" spans="1:25" x14ac:dyDescent="0.2">
      <c r="A59" s="208"/>
      <c r="B59" s="208"/>
      <c r="C59" s="208"/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208"/>
      <c r="R59" s="208"/>
      <c r="S59" s="208"/>
      <c r="T59" s="208"/>
      <c r="U59" s="208"/>
      <c r="V59" s="208"/>
      <c r="W59" s="208"/>
      <c r="X59" s="208"/>
      <c r="Y59" s="208"/>
    </row>
    <row r="60" spans="1:25" x14ac:dyDescent="0.2">
      <c r="A60" s="208"/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X60" s="208"/>
      <c r="Y60" s="208"/>
    </row>
    <row r="61" spans="1:25" x14ac:dyDescent="0.2">
      <c r="A61" s="208"/>
      <c r="B61" s="208"/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</row>
    <row r="62" spans="1:25" x14ac:dyDescent="0.2">
      <c r="A62" s="208"/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208"/>
      <c r="Y62" s="208"/>
    </row>
    <row r="63" spans="1:25" x14ac:dyDescent="0.2">
      <c r="A63" s="208"/>
      <c r="B63" s="208"/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8"/>
      <c r="R63" s="208"/>
      <c r="S63" s="208"/>
      <c r="T63" s="208"/>
      <c r="U63" s="208"/>
      <c r="V63" s="208"/>
      <c r="W63" s="208"/>
      <c r="X63" s="208"/>
      <c r="Y63" s="208"/>
    </row>
    <row r="64" spans="1:25" x14ac:dyDescent="0.2">
      <c r="A64" s="208"/>
      <c r="B64" s="208"/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8"/>
      <c r="R64" s="208"/>
      <c r="S64" s="208"/>
      <c r="T64" s="208"/>
      <c r="U64" s="208"/>
      <c r="V64" s="208"/>
      <c r="W64" s="208"/>
      <c r="X64" s="208"/>
      <c r="Y64" s="208"/>
    </row>
    <row r="65" spans="1:25" x14ac:dyDescent="0.2">
      <c r="A65" s="208"/>
      <c r="B65" s="208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8"/>
      <c r="S65" s="208"/>
      <c r="T65" s="208"/>
      <c r="U65" s="208"/>
      <c r="V65" s="208"/>
      <c r="W65" s="208"/>
      <c r="X65" s="208"/>
      <c r="Y65" s="208"/>
    </row>
    <row r="66" spans="1:25" x14ac:dyDescent="0.2">
      <c r="A66" s="208"/>
      <c r="B66" s="208"/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8"/>
      <c r="S66" s="208"/>
      <c r="T66" s="208"/>
      <c r="U66" s="208"/>
      <c r="V66" s="208"/>
      <c r="W66" s="208"/>
      <c r="X66" s="208"/>
      <c r="Y66" s="208"/>
    </row>
    <row r="67" spans="1:25" x14ac:dyDescent="0.2">
      <c r="A67" s="208"/>
      <c r="B67" s="208"/>
      <c r="C67" s="208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8"/>
      <c r="R67" s="208"/>
      <c r="S67" s="208"/>
      <c r="T67" s="208"/>
      <c r="U67" s="208"/>
      <c r="V67" s="208"/>
      <c r="W67" s="208"/>
      <c r="X67" s="208"/>
      <c r="Y67" s="208"/>
    </row>
    <row r="68" spans="1:25" x14ac:dyDescent="0.2">
      <c r="A68" s="208"/>
      <c r="B68" s="208"/>
      <c r="C68" s="208"/>
      <c r="D68" s="208"/>
      <c r="E68" s="208"/>
      <c r="F68" s="208"/>
      <c r="G68" s="208"/>
      <c r="H68" s="208"/>
      <c r="I68" s="208"/>
      <c r="J68" s="208"/>
      <c r="K68" s="208"/>
      <c r="L68" s="208"/>
      <c r="M68" s="208"/>
      <c r="N68" s="208"/>
      <c r="O68" s="208"/>
      <c r="P68" s="208"/>
      <c r="Q68" s="208"/>
      <c r="R68" s="208"/>
      <c r="S68" s="208"/>
      <c r="T68" s="208"/>
      <c r="U68" s="208"/>
      <c r="V68" s="208"/>
      <c r="W68" s="208"/>
      <c r="X68" s="208"/>
      <c r="Y68" s="208"/>
    </row>
    <row r="69" spans="1:25" x14ac:dyDescent="0.2">
      <c r="A69" s="222" t="s">
        <v>262</v>
      </c>
      <c r="B69" s="208"/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08"/>
      <c r="R69" s="208"/>
      <c r="S69" s="208"/>
      <c r="T69" s="208"/>
      <c r="U69" s="208"/>
      <c r="V69" s="208"/>
      <c r="W69" s="208"/>
      <c r="X69" s="208"/>
      <c r="Y69" s="208"/>
    </row>
    <row r="70" spans="1:25" x14ac:dyDescent="0.2">
      <c r="A70" s="222"/>
      <c r="B70" s="208"/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  <c r="S70" s="208"/>
      <c r="T70" s="208"/>
      <c r="U70" s="208"/>
      <c r="V70" s="208"/>
      <c r="W70" s="208"/>
      <c r="X70" s="208"/>
      <c r="Y70" s="208"/>
    </row>
    <row r="71" spans="1:25" ht="38.25" x14ac:dyDescent="0.2">
      <c r="A71" s="221" t="s">
        <v>260</v>
      </c>
      <c r="B71" s="208"/>
      <c r="C71" s="208"/>
      <c r="D71" s="208"/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8"/>
      <c r="Q71" s="208"/>
      <c r="R71" s="208"/>
      <c r="S71" s="208"/>
      <c r="T71" s="208"/>
      <c r="U71" s="208"/>
      <c r="V71" s="208"/>
      <c r="W71" s="208"/>
      <c r="X71" s="208"/>
      <c r="Y71" s="208"/>
    </row>
    <row r="72" spans="1:25" x14ac:dyDescent="0.2">
      <c r="A72" s="208" t="s">
        <v>261</v>
      </c>
      <c r="B72" s="208"/>
      <c r="C72" s="208"/>
      <c r="D72" s="208"/>
      <c r="E72" s="208"/>
      <c r="F72" s="208"/>
      <c r="G72" s="208"/>
      <c r="H72" s="208"/>
      <c r="I72" s="208"/>
      <c r="J72" s="208"/>
      <c r="K72" s="208"/>
      <c r="L72" s="208"/>
      <c r="M72" s="208"/>
      <c r="N72" s="208"/>
      <c r="O72" s="208"/>
      <c r="P72" s="208"/>
      <c r="Q72" s="208"/>
      <c r="R72" s="208"/>
      <c r="S72" s="208"/>
      <c r="T72" s="208"/>
      <c r="U72" s="208"/>
      <c r="V72" s="208"/>
      <c r="W72" s="208"/>
      <c r="X72" s="208"/>
      <c r="Y72" s="208"/>
    </row>
    <row r="73" spans="1:25" x14ac:dyDescent="0.2">
      <c r="A73" s="208"/>
      <c r="B73" s="208"/>
      <c r="C73" s="208"/>
      <c r="D73" s="208"/>
      <c r="E73" s="208"/>
      <c r="F73" s="208"/>
      <c r="G73" s="208"/>
      <c r="H73" s="208"/>
      <c r="I73" s="208"/>
      <c r="J73" s="208"/>
      <c r="K73" s="208"/>
      <c r="L73" s="208"/>
      <c r="M73" s="208"/>
      <c r="N73" s="208"/>
      <c r="O73" s="208"/>
      <c r="P73" s="208"/>
      <c r="Q73" s="208"/>
      <c r="R73" s="208"/>
      <c r="S73" s="208"/>
      <c r="T73" s="208"/>
      <c r="U73" s="208"/>
      <c r="V73" s="208"/>
      <c r="W73" s="208"/>
      <c r="X73" s="208"/>
      <c r="Y73" s="208"/>
    </row>
    <row r="74" spans="1:25" x14ac:dyDescent="0.2">
      <c r="A74" s="208"/>
      <c r="B74" s="208"/>
      <c r="C74" s="208"/>
      <c r="D74" s="208"/>
      <c r="E74" s="208"/>
      <c r="F74" s="208"/>
      <c r="G74" s="208"/>
      <c r="H74" s="208"/>
      <c r="I74" s="208"/>
      <c r="J74" s="208"/>
      <c r="K74" s="208"/>
      <c r="L74" s="208"/>
      <c r="M74" s="208"/>
      <c r="N74" s="208"/>
      <c r="O74" s="208"/>
      <c r="P74" s="208"/>
      <c r="Q74" s="208"/>
      <c r="R74" s="208"/>
      <c r="S74" s="208"/>
      <c r="T74" s="208"/>
      <c r="U74" s="208"/>
      <c r="V74" s="208"/>
      <c r="W74" s="208"/>
      <c r="X74" s="208"/>
      <c r="Y74" s="208"/>
    </row>
    <row r="75" spans="1:25" x14ac:dyDescent="0.2">
      <c r="A75" s="208"/>
      <c r="B75" s="208"/>
      <c r="C75" s="208"/>
      <c r="D75" s="208"/>
      <c r="E75" s="208"/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  <c r="R75" s="208"/>
      <c r="S75" s="208"/>
      <c r="T75" s="208"/>
      <c r="U75" s="208"/>
      <c r="V75" s="208"/>
      <c r="W75" s="208"/>
      <c r="X75" s="208"/>
      <c r="Y75" s="208"/>
    </row>
    <row r="76" spans="1:25" x14ac:dyDescent="0.2">
      <c r="A76" s="208"/>
      <c r="B76" s="208"/>
      <c r="C76" s="208"/>
      <c r="D76" s="208"/>
      <c r="E76" s="208"/>
      <c r="F76" s="208"/>
      <c r="G76" s="208"/>
      <c r="H76" s="208"/>
      <c r="I76" s="208"/>
      <c r="J76" s="208"/>
      <c r="K76" s="208"/>
      <c r="L76" s="208"/>
      <c r="M76" s="208"/>
      <c r="N76" s="208"/>
      <c r="O76" s="208"/>
      <c r="P76" s="208"/>
      <c r="Q76" s="208"/>
      <c r="R76" s="208"/>
      <c r="S76" s="208"/>
      <c r="T76" s="208"/>
      <c r="U76" s="208"/>
      <c r="V76" s="208"/>
      <c r="W76" s="208"/>
      <c r="X76" s="208"/>
      <c r="Y76" s="208"/>
    </row>
    <row r="77" spans="1:25" x14ac:dyDescent="0.2">
      <c r="A77" s="208"/>
      <c r="B77" s="208"/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  <c r="R77" s="208"/>
      <c r="S77" s="208"/>
      <c r="T77" s="208"/>
      <c r="U77" s="208"/>
      <c r="V77" s="208"/>
      <c r="W77" s="208"/>
      <c r="X77" s="208"/>
      <c r="Y77" s="208"/>
    </row>
    <row r="78" spans="1:25" x14ac:dyDescent="0.2">
      <c r="A78" s="208"/>
      <c r="B78" s="208"/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</row>
    <row r="79" spans="1:25" x14ac:dyDescent="0.2">
      <c r="A79" s="208"/>
      <c r="B79" s="208"/>
      <c r="C79" s="208"/>
      <c r="D79" s="208"/>
      <c r="E79" s="208"/>
      <c r="F79" s="208"/>
      <c r="G79" s="208"/>
      <c r="H79" s="208"/>
      <c r="I79" s="208"/>
      <c r="J79" s="208"/>
      <c r="K79" s="208"/>
      <c r="L79" s="208"/>
      <c r="M79" s="208"/>
      <c r="N79" s="208"/>
      <c r="O79" s="208"/>
      <c r="P79" s="208"/>
      <c r="Q79" s="208"/>
      <c r="R79" s="208"/>
      <c r="S79" s="208"/>
      <c r="T79" s="208"/>
      <c r="U79" s="208"/>
      <c r="V79" s="208"/>
      <c r="W79" s="208"/>
      <c r="X79" s="208"/>
      <c r="Y79" s="208"/>
    </row>
    <row r="80" spans="1:25" x14ac:dyDescent="0.2">
      <c r="A80" s="208"/>
      <c r="B80" s="208"/>
      <c r="C80" s="208"/>
      <c r="D80" s="208"/>
      <c r="E80" s="208"/>
      <c r="F80" s="208"/>
      <c r="G80" s="208"/>
      <c r="H80" s="208"/>
      <c r="I80" s="208"/>
      <c r="J80" s="208"/>
      <c r="K80" s="208"/>
      <c r="L80" s="208"/>
      <c r="M80" s="208"/>
      <c r="N80" s="208"/>
      <c r="O80" s="208"/>
      <c r="P80" s="208"/>
      <c r="Q80" s="208"/>
      <c r="R80" s="208"/>
      <c r="S80" s="208"/>
      <c r="T80" s="208"/>
      <c r="U80" s="208"/>
      <c r="V80" s="208"/>
      <c r="W80" s="208"/>
      <c r="X80" s="208"/>
      <c r="Y80" s="208"/>
    </row>
    <row r="81" spans="1:25" x14ac:dyDescent="0.2">
      <c r="A81" s="208"/>
      <c r="B81" s="208"/>
      <c r="C81" s="208"/>
      <c r="D81" s="208"/>
      <c r="E81" s="208"/>
      <c r="F81" s="208"/>
      <c r="G81" s="208"/>
      <c r="H81" s="208"/>
      <c r="I81" s="208"/>
      <c r="J81" s="208"/>
      <c r="K81" s="208"/>
      <c r="L81" s="208"/>
      <c r="M81" s="208"/>
      <c r="N81" s="208"/>
      <c r="O81" s="208"/>
      <c r="P81" s="208"/>
      <c r="Q81" s="208"/>
      <c r="R81" s="208"/>
      <c r="S81" s="208"/>
      <c r="T81" s="208"/>
      <c r="U81" s="208"/>
      <c r="V81" s="208"/>
      <c r="W81" s="208"/>
      <c r="X81" s="208"/>
      <c r="Y81" s="208"/>
    </row>
  </sheetData>
  <mergeCells count="5">
    <mergeCell ref="A1:J1"/>
    <mergeCell ref="A23:D30"/>
    <mergeCell ref="A22:D22"/>
    <mergeCell ref="A20:D20"/>
    <mergeCell ref="A21:D21"/>
  </mergeCells>
  <hyperlinks>
    <hyperlink ref="A23" r:id="rId1" xr:uid="{5A4FA447-0BF3-41EF-BB3E-83818E043959}"/>
  </hyperlinks>
  <pageMargins left="0.78740157499999996" right="0.78740157499999996" top="0.984251969" bottom="0.984251969" header="0.49212598499999999" footer="0.49212598499999999"/>
  <pageSetup orientation="portrait" verticalDpi="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2" tint="-0.499984740745262"/>
  </sheetPr>
  <dimension ref="A1:O224"/>
  <sheetViews>
    <sheetView showGridLines="0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6" sqref="D6"/>
    </sheetView>
  </sheetViews>
  <sheetFormatPr defaultRowHeight="15" x14ac:dyDescent="0.25"/>
  <cols>
    <col min="1" max="1" width="40.85546875" style="133" customWidth="1"/>
    <col min="2" max="2" width="15.28515625" style="133" customWidth="1"/>
    <col min="3" max="3" width="9.28515625" style="133" customWidth="1"/>
    <col min="4" max="15" width="17.42578125" style="133" customWidth="1"/>
    <col min="16" max="16384" width="9.140625" style="133"/>
  </cols>
  <sheetData>
    <row r="1" spans="1:15" ht="39.75" customHeight="1" x14ac:dyDescent="0.25">
      <c r="A1" s="202" t="s">
        <v>0</v>
      </c>
      <c r="B1" s="202">
        <v>2023</v>
      </c>
      <c r="C1" s="203"/>
      <c r="D1" s="193" t="s">
        <v>186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3" spans="1:15" ht="33" customHeight="1" x14ac:dyDescent="0.25">
      <c r="A3" s="190" t="s">
        <v>223</v>
      </c>
      <c r="B3" s="254" t="s">
        <v>210</v>
      </c>
      <c r="C3" s="254"/>
      <c r="D3" s="191">
        <v>44927</v>
      </c>
      <c r="E3" s="192">
        <v>44958</v>
      </c>
      <c r="F3" s="191">
        <v>44986</v>
      </c>
      <c r="G3" s="192">
        <v>45017</v>
      </c>
      <c r="H3" s="191">
        <v>45047</v>
      </c>
      <c r="I3" s="192">
        <v>45078</v>
      </c>
      <c r="J3" s="191">
        <v>45108</v>
      </c>
      <c r="K3" s="192">
        <v>45139</v>
      </c>
      <c r="L3" s="191">
        <v>45170</v>
      </c>
      <c r="M3" s="192">
        <v>45200</v>
      </c>
      <c r="N3" s="191">
        <v>45231</v>
      </c>
      <c r="O3" s="192">
        <v>45261</v>
      </c>
    </row>
    <row r="4" spans="1:15" s="147" customFormat="1" ht="14.25" customHeight="1" x14ac:dyDescent="0.25">
      <c r="A4" s="144"/>
      <c r="B4" s="145"/>
      <c r="C4" s="145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</row>
    <row r="5" spans="1:15" ht="18.75" x14ac:dyDescent="0.25">
      <c r="A5" s="257" t="s">
        <v>8</v>
      </c>
      <c r="B5" s="257"/>
      <c r="C5" s="154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1:15" x14ac:dyDescent="0.25">
      <c r="A6" s="196" t="s">
        <v>225</v>
      </c>
      <c r="B6" s="195">
        <v>0</v>
      </c>
      <c r="C6" s="195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</row>
    <row r="7" spans="1:15" x14ac:dyDescent="0.25">
      <c r="A7" s="196" t="s">
        <v>89</v>
      </c>
      <c r="B7" s="195">
        <v>0</v>
      </c>
      <c r="C7" s="195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</row>
    <row r="8" spans="1:15" x14ac:dyDescent="0.25">
      <c r="A8" s="196" t="s">
        <v>1</v>
      </c>
      <c r="B8" s="195">
        <v>0</v>
      </c>
      <c r="C8" s="195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</row>
    <row r="9" spans="1:15" x14ac:dyDescent="0.25">
      <c r="A9" s="196" t="s">
        <v>133</v>
      </c>
      <c r="B9" s="195">
        <v>0</v>
      </c>
      <c r="C9" s="195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</row>
    <row r="10" spans="1:15" x14ac:dyDescent="0.25">
      <c r="A10" s="196" t="s">
        <v>134</v>
      </c>
      <c r="B10" s="195">
        <v>0</v>
      </c>
      <c r="C10" s="195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</row>
    <row r="11" spans="1:15" x14ac:dyDescent="0.25">
      <c r="A11" s="196" t="s">
        <v>92</v>
      </c>
      <c r="B11" s="195">
        <v>0</v>
      </c>
      <c r="C11" s="195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</row>
    <row r="12" spans="1:15" x14ac:dyDescent="0.25">
      <c r="A12" s="196" t="s">
        <v>2</v>
      </c>
      <c r="B12" s="195">
        <v>0</v>
      </c>
      <c r="C12" s="195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</row>
    <row r="13" spans="1:15" x14ac:dyDescent="0.25">
      <c r="A13" s="196" t="s">
        <v>115</v>
      </c>
      <c r="B13" s="195">
        <v>0</v>
      </c>
      <c r="C13" s="195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</row>
    <row r="14" spans="1:15" x14ac:dyDescent="0.25">
      <c r="A14" s="196" t="s">
        <v>97</v>
      </c>
      <c r="B14" s="195">
        <v>0</v>
      </c>
      <c r="C14" s="195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</row>
    <row r="15" spans="1:15" x14ac:dyDescent="0.25">
      <c r="A15" s="196" t="s">
        <v>3</v>
      </c>
      <c r="B15" s="195">
        <v>0</v>
      </c>
      <c r="C15" s="195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</row>
    <row r="16" spans="1:15" x14ac:dyDescent="0.25">
      <c r="A16" s="196" t="s">
        <v>96</v>
      </c>
      <c r="B16" s="195">
        <v>0</v>
      </c>
      <c r="C16" s="195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</row>
    <row r="17" spans="1:15" x14ac:dyDescent="0.25">
      <c r="A17" s="196" t="s">
        <v>194</v>
      </c>
      <c r="B17" s="195">
        <v>0</v>
      </c>
      <c r="C17" s="195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</row>
    <row r="18" spans="1:15" x14ac:dyDescent="0.25">
      <c r="A18" s="196" t="s">
        <v>4</v>
      </c>
      <c r="B18" s="195">
        <v>0</v>
      </c>
      <c r="C18" s="195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</row>
    <row r="19" spans="1:15" x14ac:dyDescent="0.25">
      <c r="A19" s="196" t="s">
        <v>90</v>
      </c>
      <c r="B19" s="195">
        <v>0</v>
      </c>
      <c r="C19" s="195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</row>
    <row r="20" spans="1:15" x14ac:dyDescent="0.25">
      <c r="A20" s="196" t="s">
        <v>5</v>
      </c>
      <c r="B20" s="195">
        <v>0</v>
      </c>
      <c r="C20" s="195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</row>
    <row r="21" spans="1:15" x14ac:dyDescent="0.25">
      <c r="A21" s="196" t="s">
        <v>66</v>
      </c>
      <c r="B21" s="195">
        <v>0</v>
      </c>
      <c r="C21" s="195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</row>
    <row r="22" spans="1:15" x14ac:dyDescent="0.25">
      <c r="A22" s="196" t="s">
        <v>6</v>
      </c>
      <c r="B22" s="195">
        <v>0</v>
      </c>
      <c r="C22" s="195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</row>
    <row r="23" spans="1:15" x14ac:dyDescent="0.25">
      <c r="A23" s="196" t="s">
        <v>7</v>
      </c>
      <c r="B23" s="195">
        <v>0</v>
      </c>
      <c r="C23" s="195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</row>
    <row r="24" spans="1:15" x14ac:dyDescent="0.25">
      <c r="A24" s="196" t="s">
        <v>161</v>
      </c>
      <c r="B24" s="195">
        <v>0</v>
      </c>
      <c r="C24" s="195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</row>
    <row r="25" spans="1:15" x14ac:dyDescent="0.25">
      <c r="A25" s="196" t="s">
        <v>95</v>
      </c>
      <c r="B25" s="195">
        <v>0</v>
      </c>
      <c r="C25" s="195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</row>
    <row r="26" spans="1:15" x14ac:dyDescent="0.25">
      <c r="A26" s="196" t="s">
        <v>135</v>
      </c>
      <c r="B26" s="195">
        <v>0</v>
      </c>
      <c r="C26" s="195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</row>
    <row r="27" spans="1:15" x14ac:dyDescent="0.25">
      <c r="A27" s="196" t="s">
        <v>136</v>
      </c>
      <c r="B27" s="195">
        <v>0</v>
      </c>
      <c r="C27" s="195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</row>
    <row r="28" spans="1:15" x14ac:dyDescent="0.25">
      <c r="A28" s="155" t="s">
        <v>218</v>
      </c>
      <c r="B28" s="150">
        <f>SUM(B6:B27)</f>
        <v>0</v>
      </c>
      <c r="C28" s="158"/>
      <c r="D28" s="156">
        <f>SUM(D6:D27)</f>
        <v>0</v>
      </c>
      <c r="E28" s="153">
        <f>SUM(E6:E27)</f>
        <v>0</v>
      </c>
      <c r="F28" s="153">
        <f t="shared" ref="F28:O28" si="0">SUM(F6:F27)</f>
        <v>0</v>
      </c>
      <c r="G28" s="153">
        <f t="shared" si="0"/>
        <v>0</v>
      </c>
      <c r="H28" s="153">
        <f t="shared" si="0"/>
        <v>0</v>
      </c>
      <c r="I28" s="153">
        <f t="shared" si="0"/>
        <v>0</v>
      </c>
      <c r="J28" s="153">
        <f t="shared" si="0"/>
        <v>0</v>
      </c>
      <c r="K28" s="153">
        <f t="shared" si="0"/>
        <v>0</v>
      </c>
      <c r="L28" s="153">
        <f t="shared" si="0"/>
        <v>0</v>
      </c>
      <c r="M28" s="153">
        <f t="shared" si="0"/>
        <v>0</v>
      </c>
      <c r="N28" s="153">
        <f t="shared" si="0"/>
        <v>0</v>
      </c>
      <c r="O28" s="153">
        <f t="shared" si="0"/>
        <v>0</v>
      </c>
    </row>
    <row r="29" spans="1:15" x14ac:dyDescent="0.25">
      <c r="B29" s="135"/>
      <c r="C29" s="135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</row>
    <row r="30" spans="1:15" ht="18.75" x14ac:dyDescent="0.25">
      <c r="A30" s="257" t="s">
        <v>9</v>
      </c>
      <c r="B30" s="257"/>
      <c r="C30" s="154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</row>
    <row r="31" spans="1:15" x14ac:dyDescent="0.25">
      <c r="A31" s="194" t="s">
        <v>10</v>
      </c>
      <c r="B31" s="195">
        <v>0</v>
      </c>
      <c r="C31" s="195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</row>
    <row r="32" spans="1:15" x14ac:dyDescent="0.25">
      <c r="A32" s="194" t="s">
        <v>11</v>
      </c>
      <c r="B32" s="195">
        <v>0</v>
      </c>
      <c r="C32" s="195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</row>
    <row r="33" spans="1:15" x14ac:dyDescent="0.25">
      <c r="A33" s="194" t="s">
        <v>221</v>
      </c>
      <c r="B33" s="195">
        <v>0</v>
      </c>
      <c r="C33" s="195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</row>
    <row r="34" spans="1:15" x14ac:dyDescent="0.25">
      <c r="A34" s="194" t="s">
        <v>222</v>
      </c>
      <c r="B34" s="195">
        <v>0</v>
      </c>
      <c r="C34" s="195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</row>
    <row r="35" spans="1:15" x14ac:dyDescent="0.25">
      <c r="A35" s="194" t="s">
        <v>98</v>
      </c>
      <c r="B35" s="195">
        <v>0</v>
      </c>
      <c r="C35" s="195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</row>
    <row r="36" spans="1:15" x14ac:dyDescent="0.25">
      <c r="A36" s="194" t="s">
        <v>12</v>
      </c>
      <c r="B36" s="195">
        <v>0</v>
      </c>
      <c r="C36" s="195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</row>
    <row r="37" spans="1:15" x14ac:dyDescent="0.25">
      <c r="A37" s="194" t="s">
        <v>160</v>
      </c>
      <c r="B37" s="195">
        <v>0</v>
      </c>
      <c r="C37" s="195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</row>
    <row r="38" spans="1:15" x14ac:dyDescent="0.25">
      <c r="A38" s="194" t="s">
        <v>57</v>
      </c>
      <c r="B38" s="195">
        <v>0</v>
      </c>
      <c r="C38" s="195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</row>
    <row r="39" spans="1:15" x14ac:dyDescent="0.25">
      <c r="A39" s="194" t="s">
        <v>206</v>
      </c>
      <c r="B39" s="195">
        <v>0</v>
      </c>
      <c r="C39" s="195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</row>
    <row r="40" spans="1:15" x14ac:dyDescent="0.25">
      <c r="A40" s="194" t="s">
        <v>59</v>
      </c>
      <c r="B40" s="195">
        <v>0</v>
      </c>
      <c r="C40" s="195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</row>
    <row r="41" spans="1:15" x14ac:dyDescent="0.25">
      <c r="A41" s="194" t="s">
        <v>195</v>
      </c>
      <c r="B41" s="195">
        <v>0</v>
      </c>
      <c r="C41" s="195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</row>
    <row r="42" spans="1:15" x14ac:dyDescent="0.25">
      <c r="A42" s="194" t="s">
        <v>207</v>
      </c>
      <c r="B42" s="195">
        <v>0</v>
      </c>
      <c r="C42" s="195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</row>
    <row r="43" spans="1:15" x14ac:dyDescent="0.25">
      <c r="A43" s="194" t="s">
        <v>208</v>
      </c>
      <c r="B43" s="195">
        <v>0</v>
      </c>
      <c r="C43" s="195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</row>
    <row r="44" spans="1:15" x14ac:dyDescent="0.25">
      <c r="A44" s="194" t="s">
        <v>220</v>
      </c>
      <c r="B44" s="195">
        <v>0</v>
      </c>
      <c r="C44" s="195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</row>
    <row r="45" spans="1:15" x14ac:dyDescent="0.25">
      <c r="A45" s="194" t="s">
        <v>199</v>
      </c>
      <c r="B45" s="195">
        <v>0</v>
      </c>
      <c r="C45" s="195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</row>
    <row r="46" spans="1:15" x14ac:dyDescent="0.25">
      <c r="A46" s="194" t="s">
        <v>200</v>
      </c>
      <c r="B46" s="195">
        <v>0</v>
      </c>
      <c r="C46" s="195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</row>
    <row r="47" spans="1:15" x14ac:dyDescent="0.25">
      <c r="A47" s="155" t="s">
        <v>211</v>
      </c>
      <c r="B47" s="149">
        <f>SUM(B31:B46)</f>
        <v>0</v>
      </c>
      <c r="C47" s="149"/>
      <c r="D47" s="156">
        <f>SUM(D31:D46)</f>
        <v>0</v>
      </c>
      <c r="E47" s="150">
        <f t="shared" ref="E47:O47" si="1">SUM(E31:E46)</f>
        <v>0</v>
      </c>
      <c r="F47" s="150">
        <f t="shared" si="1"/>
        <v>0</v>
      </c>
      <c r="G47" s="150">
        <f t="shared" si="1"/>
        <v>0</v>
      </c>
      <c r="H47" s="150">
        <f t="shared" si="1"/>
        <v>0</v>
      </c>
      <c r="I47" s="150">
        <f t="shared" si="1"/>
        <v>0</v>
      </c>
      <c r="J47" s="150">
        <f t="shared" si="1"/>
        <v>0</v>
      </c>
      <c r="K47" s="150">
        <f t="shared" si="1"/>
        <v>0</v>
      </c>
      <c r="L47" s="150">
        <f t="shared" si="1"/>
        <v>0</v>
      </c>
      <c r="M47" s="150">
        <f t="shared" si="1"/>
        <v>0</v>
      </c>
      <c r="N47" s="150">
        <f t="shared" si="1"/>
        <v>0</v>
      </c>
      <c r="O47" s="150">
        <f t="shared" si="1"/>
        <v>0</v>
      </c>
    </row>
    <row r="48" spans="1:15" x14ac:dyDescent="0.25">
      <c r="B48" s="135"/>
      <c r="C48" s="135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</row>
    <row r="49" spans="1:15" ht="18.75" x14ac:dyDescent="0.25">
      <c r="A49" s="255" t="s">
        <v>177</v>
      </c>
      <c r="B49" s="255"/>
      <c r="C49" s="151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</row>
    <row r="50" spans="1:15" x14ac:dyDescent="0.25">
      <c r="A50" s="194" t="s">
        <v>197</v>
      </c>
      <c r="B50" s="195">
        <v>0</v>
      </c>
      <c r="C50" s="195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</row>
    <row r="51" spans="1:15" x14ac:dyDescent="0.25">
      <c r="A51" s="194" t="s">
        <v>158</v>
      </c>
      <c r="B51" s="195">
        <v>0</v>
      </c>
      <c r="C51" s="195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</row>
    <row r="52" spans="1:15" x14ac:dyDescent="0.25">
      <c r="A52" s="194" t="s">
        <v>196</v>
      </c>
      <c r="B52" s="195">
        <v>0</v>
      </c>
      <c r="C52" s="195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</row>
    <row r="53" spans="1:15" x14ac:dyDescent="0.25">
      <c r="A53" s="194" t="s">
        <v>157</v>
      </c>
      <c r="B53" s="195">
        <v>0</v>
      </c>
      <c r="C53" s="195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</row>
    <row r="54" spans="1:15" x14ac:dyDescent="0.25">
      <c r="A54" s="194" t="s">
        <v>156</v>
      </c>
      <c r="B54" s="195">
        <v>0</v>
      </c>
      <c r="C54" s="195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</row>
    <row r="55" spans="1:15" x14ac:dyDescent="0.25">
      <c r="A55" s="194" t="s">
        <v>209</v>
      </c>
      <c r="B55" s="195">
        <v>0</v>
      </c>
      <c r="C55" s="195"/>
      <c r="D55" s="197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</row>
    <row r="56" spans="1:15" x14ac:dyDescent="0.25">
      <c r="A56" s="194" t="s">
        <v>88</v>
      </c>
      <c r="B56" s="195">
        <v>0</v>
      </c>
      <c r="C56" s="195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</row>
    <row r="57" spans="1:15" x14ac:dyDescent="0.25">
      <c r="A57" s="194" t="s">
        <v>159</v>
      </c>
      <c r="B57" s="195">
        <v>0</v>
      </c>
      <c r="C57" s="195"/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</row>
    <row r="58" spans="1:15" x14ac:dyDescent="0.25">
      <c r="A58" s="155" t="s">
        <v>212</v>
      </c>
      <c r="B58" s="150">
        <f>SUM(B50:B57)</f>
        <v>0</v>
      </c>
      <c r="C58" s="150"/>
      <c r="D58" s="156">
        <f t="shared" ref="D58" si="2">SUM(D50:D57)</f>
        <v>0</v>
      </c>
      <c r="E58" s="150">
        <f t="shared" ref="E58:O58" si="3">SUM(E50:E57)</f>
        <v>0</v>
      </c>
      <c r="F58" s="150">
        <f t="shared" si="3"/>
        <v>0</v>
      </c>
      <c r="G58" s="150">
        <f t="shared" si="3"/>
        <v>0</v>
      </c>
      <c r="H58" s="150">
        <f t="shared" si="3"/>
        <v>0</v>
      </c>
      <c r="I58" s="150">
        <f t="shared" si="3"/>
        <v>0</v>
      </c>
      <c r="J58" s="150">
        <f t="shared" si="3"/>
        <v>0</v>
      </c>
      <c r="K58" s="150">
        <f t="shared" si="3"/>
        <v>0</v>
      </c>
      <c r="L58" s="150">
        <f t="shared" si="3"/>
        <v>0</v>
      </c>
      <c r="M58" s="150">
        <f t="shared" si="3"/>
        <v>0</v>
      </c>
      <c r="N58" s="150">
        <f t="shared" si="3"/>
        <v>0</v>
      </c>
      <c r="O58" s="150">
        <f t="shared" si="3"/>
        <v>0</v>
      </c>
    </row>
    <row r="59" spans="1:15" x14ac:dyDescent="0.25">
      <c r="B59" s="135"/>
      <c r="C59" s="135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</row>
    <row r="60" spans="1:15" ht="18.75" x14ac:dyDescent="0.25">
      <c r="A60" s="255" t="s">
        <v>13</v>
      </c>
      <c r="B60" s="255"/>
      <c r="C60" s="151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</row>
    <row r="61" spans="1:15" x14ac:dyDescent="0.25">
      <c r="A61" s="194" t="s">
        <v>86</v>
      </c>
      <c r="B61" s="195">
        <v>0</v>
      </c>
      <c r="C61" s="195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</row>
    <row r="62" spans="1:15" x14ac:dyDescent="0.25">
      <c r="A62" s="194" t="s">
        <v>14</v>
      </c>
      <c r="B62" s="195">
        <v>0</v>
      </c>
      <c r="C62" s="195"/>
      <c r="D62" s="197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97"/>
    </row>
    <row r="63" spans="1:15" x14ac:dyDescent="0.25">
      <c r="A63" s="194" t="s">
        <v>121</v>
      </c>
      <c r="B63" s="195">
        <v>0</v>
      </c>
      <c r="C63" s="195"/>
      <c r="D63" s="197"/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</row>
    <row r="64" spans="1:15" x14ac:dyDescent="0.25">
      <c r="A64" s="194" t="s">
        <v>155</v>
      </c>
      <c r="B64" s="195">
        <v>0</v>
      </c>
      <c r="C64" s="195"/>
      <c r="D64" s="197"/>
      <c r="E64" s="197"/>
      <c r="F64" s="197"/>
      <c r="G64" s="197"/>
      <c r="H64" s="197"/>
      <c r="I64" s="197"/>
      <c r="J64" s="197"/>
      <c r="K64" s="197"/>
      <c r="L64" s="197"/>
      <c r="M64" s="197"/>
      <c r="N64" s="197"/>
      <c r="O64" s="197"/>
    </row>
    <row r="65" spans="1:15" x14ac:dyDescent="0.25">
      <c r="A65" s="194" t="s">
        <v>122</v>
      </c>
      <c r="B65" s="195">
        <v>0</v>
      </c>
      <c r="C65" s="195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</row>
    <row r="66" spans="1:15" x14ac:dyDescent="0.25">
      <c r="A66" s="155" t="s">
        <v>213</v>
      </c>
      <c r="B66" s="150">
        <f>SUM(B61:B65)</f>
        <v>0</v>
      </c>
      <c r="C66" s="150"/>
      <c r="D66" s="156">
        <f t="shared" ref="D66" si="4">SUM(D61:D65)</f>
        <v>0</v>
      </c>
      <c r="E66" s="150">
        <f t="shared" ref="E66:O66" si="5">SUM(E61:E65)</f>
        <v>0</v>
      </c>
      <c r="F66" s="150">
        <f t="shared" si="5"/>
        <v>0</v>
      </c>
      <c r="G66" s="150">
        <f t="shared" si="5"/>
        <v>0</v>
      </c>
      <c r="H66" s="150">
        <f t="shared" si="5"/>
        <v>0</v>
      </c>
      <c r="I66" s="150">
        <f t="shared" si="5"/>
        <v>0</v>
      </c>
      <c r="J66" s="150">
        <f t="shared" si="5"/>
        <v>0</v>
      </c>
      <c r="K66" s="150">
        <f t="shared" si="5"/>
        <v>0</v>
      </c>
      <c r="L66" s="150">
        <f t="shared" si="5"/>
        <v>0</v>
      </c>
      <c r="M66" s="150">
        <f t="shared" si="5"/>
        <v>0</v>
      </c>
      <c r="N66" s="150">
        <f t="shared" si="5"/>
        <v>0</v>
      </c>
      <c r="O66" s="150">
        <f t="shared" si="5"/>
        <v>0</v>
      </c>
    </row>
    <row r="67" spans="1:15" x14ac:dyDescent="0.25">
      <c r="B67" s="135"/>
      <c r="C67" s="135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</row>
    <row r="68" spans="1:15" ht="18.75" x14ac:dyDescent="0.25">
      <c r="A68" s="255" t="s">
        <v>15</v>
      </c>
      <c r="B68" s="255"/>
      <c r="C68" s="151"/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</row>
    <row r="69" spans="1:15" x14ac:dyDescent="0.25">
      <c r="A69" s="194" t="s">
        <v>198</v>
      </c>
      <c r="B69" s="195">
        <v>0</v>
      </c>
      <c r="C69" s="195"/>
      <c r="D69" s="198"/>
      <c r="E69" s="198"/>
      <c r="F69" s="198"/>
      <c r="G69" s="198"/>
      <c r="H69" s="198"/>
      <c r="I69" s="198"/>
      <c r="J69" s="198"/>
      <c r="K69" s="198"/>
      <c r="L69" s="198"/>
      <c r="M69" s="198"/>
      <c r="N69" s="198"/>
      <c r="O69" s="198"/>
    </row>
    <row r="70" spans="1:15" x14ac:dyDescent="0.25">
      <c r="A70" s="194" t="s">
        <v>87</v>
      </c>
      <c r="B70" s="195">
        <v>0</v>
      </c>
      <c r="C70" s="195"/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198"/>
      <c r="O70" s="198"/>
    </row>
    <row r="71" spans="1:15" x14ac:dyDescent="0.25">
      <c r="A71" s="194" t="s">
        <v>150</v>
      </c>
      <c r="B71" s="195">
        <v>0</v>
      </c>
      <c r="C71" s="195"/>
      <c r="D71" s="198"/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</row>
    <row r="72" spans="1:15" x14ac:dyDescent="0.25">
      <c r="A72" s="194" t="s">
        <v>151</v>
      </c>
      <c r="B72" s="195">
        <v>0</v>
      </c>
      <c r="C72" s="195"/>
      <c r="D72" s="198"/>
      <c r="E72" s="198"/>
      <c r="F72" s="198"/>
      <c r="G72" s="198"/>
      <c r="H72" s="198"/>
      <c r="I72" s="198"/>
      <c r="J72" s="198"/>
      <c r="K72" s="198"/>
      <c r="L72" s="198"/>
      <c r="M72" s="198"/>
      <c r="N72" s="198"/>
      <c r="O72" s="198"/>
    </row>
    <row r="73" spans="1:15" x14ac:dyDescent="0.25">
      <c r="A73" s="194" t="s">
        <v>16</v>
      </c>
      <c r="B73" s="195">
        <v>0</v>
      </c>
      <c r="C73" s="195"/>
      <c r="D73" s="198"/>
      <c r="E73" s="198"/>
      <c r="F73" s="198"/>
      <c r="G73" s="198"/>
      <c r="H73" s="198"/>
      <c r="I73" s="198"/>
      <c r="J73" s="198"/>
      <c r="K73" s="198"/>
      <c r="L73" s="198"/>
      <c r="M73" s="198"/>
      <c r="N73" s="198"/>
      <c r="O73" s="198"/>
    </row>
    <row r="74" spans="1:15" x14ac:dyDescent="0.25">
      <c r="A74" s="194" t="s">
        <v>152</v>
      </c>
      <c r="B74" s="195">
        <v>0</v>
      </c>
      <c r="C74" s="195"/>
      <c r="D74" s="198"/>
      <c r="E74" s="198"/>
      <c r="F74" s="198"/>
      <c r="G74" s="198"/>
      <c r="H74" s="198"/>
      <c r="I74" s="198"/>
      <c r="J74" s="198"/>
      <c r="K74" s="198"/>
      <c r="L74" s="198"/>
      <c r="M74" s="198"/>
      <c r="N74" s="198"/>
      <c r="O74" s="198"/>
    </row>
    <row r="75" spans="1:15" x14ac:dyDescent="0.25">
      <c r="A75" s="194" t="s">
        <v>18</v>
      </c>
      <c r="B75" s="195">
        <v>0</v>
      </c>
      <c r="C75" s="195"/>
      <c r="D75" s="198"/>
      <c r="E75" s="198"/>
      <c r="F75" s="198"/>
      <c r="G75" s="198"/>
      <c r="H75" s="198"/>
      <c r="I75" s="198"/>
      <c r="J75" s="198"/>
      <c r="K75" s="198"/>
      <c r="L75" s="198"/>
      <c r="M75" s="198"/>
      <c r="N75" s="198"/>
      <c r="O75" s="198"/>
    </row>
    <row r="76" spans="1:15" x14ac:dyDescent="0.25">
      <c r="A76" s="194" t="s">
        <v>17</v>
      </c>
      <c r="B76" s="195">
        <v>0</v>
      </c>
      <c r="C76" s="195"/>
      <c r="D76" s="198"/>
      <c r="E76" s="198"/>
      <c r="F76" s="198"/>
      <c r="G76" s="198"/>
      <c r="H76" s="198"/>
      <c r="I76" s="198"/>
      <c r="J76" s="198"/>
      <c r="K76" s="198"/>
      <c r="L76" s="198"/>
      <c r="M76" s="198"/>
      <c r="N76" s="198"/>
      <c r="O76" s="198"/>
    </row>
    <row r="77" spans="1:15" x14ac:dyDescent="0.25">
      <c r="A77" s="194" t="s">
        <v>153</v>
      </c>
      <c r="B77" s="195">
        <v>0</v>
      </c>
      <c r="C77" s="195"/>
      <c r="D77" s="198"/>
      <c r="E77" s="198"/>
      <c r="F77" s="198"/>
      <c r="G77" s="198"/>
      <c r="H77" s="198"/>
      <c r="I77" s="198"/>
      <c r="J77" s="198"/>
      <c r="K77" s="198"/>
      <c r="L77" s="198"/>
      <c r="M77" s="198"/>
      <c r="N77" s="198"/>
      <c r="O77" s="198"/>
    </row>
    <row r="78" spans="1:15" x14ac:dyDescent="0.25">
      <c r="A78" s="194" t="s">
        <v>154</v>
      </c>
      <c r="B78" s="195">
        <v>0</v>
      </c>
      <c r="C78" s="195"/>
      <c r="D78" s="198"/>
      <c r="E78" s="198"/>
      <c r="F78" s="198"/>
      <c r="G78" s="198"/>
      <c r="H78" s="198"/>
      <c r="I78" s="198"/>
      <c r="J78" s="198"/>
      <c r="K78" s="198"/>
      <c r="L78" s="198"/>
      <c r="M78" s="198"/>
      <c r="N78" s="198"/>
      <c r="O78" s="198"/>
    </row>
    <row r="79" spans="1:15" x14ac:dyDescent="0.25">
      <c r="A79" s="155" t="s">
        <v>214</v>
      </c>
      <c r="B79" s="150">
        <f>SUM(B69:B78)</f>
        <v>0</v>
      </c>
      <c r="C79" s="150"/>
      <c r="D79" s="157">
        <f t="shared" ref="D79:O79" si="6">SUM(D69:D78)</f>
        <v>0</v>
      </c>
      <c r="E79" s="150">
        <f t="shared" si="6"/>
        <v>0</v>
      </c>
      <c r="F79" s="150">
        <f t="shared" si="6"/>
        <v>0</v>
      </c>
      <c r="G79" s="150">
        <f t="shared" si="6"/>
        <v>0</v>
      </c>
      <c r="H79" s="150">
        <f t="shared" si="6"/>
        <v>0</v>
      </c>
      <c r="I79" s="150">
        <f t="shared" si="6"/>
        <v>0</v>
      </c>
      <c r="J79" s="150">
        <f t="shared" si="6"/>
        <v>0</v>
      </c>
      <c r="K79" s="150">
        <f t="shared" si="6"/>
        <v>0</v>
      </c>
      <c r="L79" s="150">
        <f t="shared" si="6"/>
        <v>0</v>
      </c>
      <c r="M79" s="150">
        <f t="shared" si="6"/>
        <v>0</v>
      </c>
      <c r="N79" s="150">
        <f t="shared" si="6"/>
        <v>0</v>
      </c>
      <c r="O79" s="150">
        <f t="shared" si="6"/>
        <v>0</v>
      </c>
    </row>
    <row r="80" spans="1:15" x14ac:dyDescent="0.25">
      <c r="B80" s="135"/>
      <c r="C80" s="135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</row>
    <row r="81" spans="1:15" ht="18.75" x14ac:dyDescent="0.25">
      <c r="A81" s="255" t="s">
        <v>20</v>
      </c>
      <c r="B81" s="255"/>
      <c r="C81" s="151"/>
      <c r="D81" s="148"/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48"/>
    </row>
    <row r="82" spans="1:15" x14ac:dyDescent="0.25">
      <c r="A82" s="194" t="s">
        <v>21</v>
      </c>
      <c r="B82" s="195">
        <v>0</v>
      </c>
      <c r="C82" s="195"/>
      <c r="D82" s="197"/>
      <c r="E82" s="197"/>
      <c r="F82" s="197"/>
      <c r="G82" s="197"/>
      <c r="H82" s="197"/>
      <c r="I82" s="197"/>
      <c r="J82" s="197"/>
      <c r="K82" s="197"/>
      <c r="L82" s="197"/>
      <c r="M82" s="197"/>
      <c r="N82" s="197"/>
      <c r="O82" s="197"/>
    </row>
    <row r="83" spans="1:15" x14ac:dyDescent="0.25">
      <c r="A83" s="194" t="s">
        <v>22</v>
      </c>
      <c r="B83" s="195">
        <v>0</v>
      </c>
      <c r="C83" s="195"/>
      <c r="D83" s="197"/>
      <c r="E83" s="197"/>
      <c r="F83" s="197"/>
      <c r="G83" s="197"/>
      <c r="H83" s="197"/>
      <c r="I83" s="197"/>
      <c r="J83" s="197"/>
      <c r="K83" s="197"/>
      <c r="L83" s="197"/>
      <c r="M83" s="197"/>
      <c r="N83" s="197"/>
      <c r="O83" s="197"/>
    </row>
    <row r="84" spans="1:15" x14ac:dyDescent="0.25">
      <c r="A84" s="194" t="s">
        <v>199</v>
      </c>
      <c r="B84" s="195">
        <v>0</v>
      </c>
      <c r="C84" s="195"/>
      <c r="D84" s="197"/>
      <c r="E84" s="197"/>
      <c r="F84" s="197"/>
      <c r="G84" s="197"/>
      <c r="H84" s="197"/>
      <c r="I84" s="197"/>
      <c r="J84" s="197"/>
      <c r="K84" s="197"/>
      <c r="L84" s="197"/>
      <c r="M84" s="197"/>
      <c r="N84" s="197"/>
      <c r="O84" s="197"/>
    </row>
    <row r="85" spans="1:15" x14ac:dyDescent="0.25">
      <c r="A85" s="194" t="s">
        <v>200</v>
      </c>
      <c r="B85" s="195">
        <v>0</v>
      </c>
      <c r="C85" s="195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</row>
    <row r="86" spans="1:15" x14ac:dyDescent="0.25">
      <c r="A86" s="194" t="s">
        <v>123</v>
      </c>
      <c r="B86" s="195">
        <v>0</v>
      </c>
      <c r="C86" s="195"/>
      <c r="D86" s="197"/>
      <c r="E86" s="197"/>
      <c r="F86" s="197"/>
      <c r="G86" s="197"/>
      <c r="H86" s="197"/>
      <c r="I86" s="197"/>
      <c r="J86" s="197"/>
      <c r="K86" s="197"/>
      <c r="L86" s="197"/>
      <c r="M86" s="197"/>
      <c r="N86" s="197"/>
      <c r="O86" s="197"/>
    </row>
    <row r="87" spans="1:15" x14ac:dyDescent="0.25">
      <c r="A87" s="155" t="s">
        <v>215</v>
      </c>
      <c r="B87" s="150">
        <f>SUM(B82:B86)</f>
        <v>0</v>
      </c>
      <c r="C87" s="150"/>
      <c r="D87" s="156">
        <f t="shared" ref="D87:O87" si="7">SUM(D82:D86)</f>
        <v>0</v>
      </c>
      <c r="E87" s="150">
        <f t="shared" si="7"/>
        <v>0</v>
      </c>
      <c r="F87" s="150">
        <f t="shared" si="7"/>
        <v>0</v>
      </c>
      <c r="G87" s="150">
        <f t="shared" si="7"/>
        <v>0</v>
      </c>
      <c r="H87" s="150">
        <f t="shared" si="7"/>
        <v>0</v>
      </c>
      <c r="I87" s="150">
        <f t="shared" si="7"/>
        <v>0</v>
      </c>
      <c r="J87" s="150">
        <f t="shared" si="7"/>
        <v>0</v>
      </c>
      <c r="K87" s="150">
        <f t="shared" si="7"/>
        <v>0</v>
      </c>
      <c r="L87" s="150">
        <f t="shared" si="7"/>
        <v>0</v>
      </c>
      <c r="M87" s="150">
        <f t="shared" si="7"/>
        <v>0</v>
      </c>
      <c r="N87" s="150">
        <f t="shared" si="7"/>
        <v>0</v>
      </c>
      <c r="O87" s="150">
        <f t="shared" si="7"/>
        <v>0</v>
      </c>
    </row>
    <row r="88" spans="1:15" x14ac:dyDescent="0.25">
      <c r="B88" s="135"/>
      <c r="C88" s="135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</row>
    <row r="89" spans="1:15" ht="18.75" x14ac:dyDescent="0.25">
      <c r="A89" s="255" t="s">
        <v>19</v>
      </c>
      <c r="B89" s="255"/>
      <c r="C89" s="151"/>
      <c r="D89" s="148"/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</row>
    <row r="90" spans="1:15" x14ac:dyDescent="0.25">
      <c r="A90" s="199" t="s">
        <v>99</v>
      </c>
      <c r="B90" s="200">
        <v>0</v>
      </c>
      <c r="C90" s="200"/>
      <c r="D90" s="201"/>
      <c r="E90" s="201"/>
      <c r="F90" s="201"/>
      <c r="G90" s="201"/>
      <c r="H90" s="201"/>
      <c r="I90" s="201"/>
      <c r="J90" s="201"/>
      <c r="K90" s="201"/>
      <c r="L90" s="201"/>
      <c r="M90" s="201"/>
      <c r="N90" s="201"/>
      <c r="O90" s="201"/>
    </row>
    <row r="91" spans="1:15" x14ac:dyDescent="0.25">
      <c r="A91" s="199" t="s">
        <v>226</v>
      </c>
      <c r="B91" s="200">
        <v>0</v>
      </c>
      <c r="C91" s="200"/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1"/>
    </row>
    <row r="92" spans="1:15" x14ac:dyDescent="0.25">
      <c r="A92" s="199" t="s">
        <v>100</v>
      </c>
      <c r="B92" s="200">
        <v>0</v>
      </c>
      <c r="C92" s="200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</row>
    <row r="93" spans="1:15" x14ac:dyDescent="0.25">
      <c r="A93" s="199" t="s">
        <v>101</v>
      </c>
      <c r="B93" s="200">
        <v>0</v>
      </c>
      <c r="C93" s="200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  <c r="O93" s="201"/>
    </row>
    <row r="94" spans="1:15" x14ac:dyDescent="0.25">
      <c r="A94" s="199" t="s">
        <v>138</v>
      </c>
      <c r="B94" s="200">
        <v>0</v>
      </c>
      <c r="C94" s="200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</row>
    <row r="95" spans="1:15" x14ac:dyDescent="0.25">
      <c r="A95" s="199" t="s">
        <v>139</v>
      </c>
      <c r="B95" s="200">
        <v>0</v>
      </c>
      <c r="C95" s="200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</row>
    <row r="96" spans="1:15" x14ac:dyDescent="0.25">
      <c r="A96" s="155" t="s">
        <v>216</v>
      </c>
      <c r="B96" s="150">
        <f>SUM(B90:B95)</f>
        <v>0</v>
      </c>
      <c r="C96" s="150"/>
      <c r="D96" s="156">
        <f>SUM(D90:D95)</f>
        <v>0</v>
      </c>
      <c r="E96" s="150">
        <f t="shared" ref="E96:O96" si="8">SUM(E90:E95)</f>
        <v>0</v>
      </c>
      <c r="F96" s="150">
        <f t="shared" si="8"/>
        <v>0</v>
      </c>
      <c r="G96" s="150">
        <f t="shared" si="8"/>
        <v>0</v>
      </c>
      <c r="H96" s="150">
        <f t="shared" si="8"/>
        <v>0</v>
      </c>
      <c r="I96" s="150">
        <f t="shared" si="8"/>
        <v>0</v>
      </c>
      <c r="J96" s="150">
        <f t="shared" si="8"/>
        <v>0</v>
      </c>
      <c r="K96" s="150">
        <f t="shared" si="8"/>
        <v>0</v>
      </c>
      <c r="L96" s="150">
        <f t="shared" si="8"/>
        <v>0</v>
      </c>
      <c r="M96" s="150">
        <f t="shared" si="8"/>
        <v>0</v>
      </c>
      <c r="N96" s="150">
        <f t="shared" si="8"/>
        <v>0</v>
      </c>
      <c r="O96" s="150">
        <f t="shared" si="8"/>
        <v>0</v>
      </c>
    </row>
    <row r="97" spans="1:15" x14ac:dyDescent="0.25">
      <c r="B97" s="135"/>
      <c r="C97" s="135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</row>
    <row r="98" spans="1:15" ht="28.5" x14ac:dyDescent="0.25">
      <c r="A98" s="256" t="s">
        <v>23</v>
      </c>
      <c r="B98" s="256"/>
      <c r="C98" s="159"/>
      <c r="D98" s="160"/>
      <c r="E98" s="160"/>
      <c r="F98" s="160"/>
      <c r="G98" s="160"/>
      <c r="H98" s="160"/>
      <c r="I98" s="160"/>
      <c r="J98" s="160"/>
      <c r="K98" s="160"/>
      <c r="L98" s="160"/>
      <c r="M98" s="160"/>
      <c r="N98" s="160"/>
      <c r="O98" s="160"/>
    </row>
    <row r="99" spans="1:15" x14ac:dyDescent="0.25">
      <c r="B99" s="135"/>
      <c r="C99" s="135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</row>
    <row r="100" spans="1:15" x14ac:dyDescent="0.25">
      <c r="A100" s="161" t="s">
        <v>217</v>
      </c>
      <c r="B100" s="162">
        <f>B96</f>
        <v>0</v>
      </c>
      <c r="C100" s="162"/>
      <c r="D100" s="163">
        <f t="shared" ref="D100" si="9">D96</f>
        <v>0</v>
      </c>
      <c r="E100" s="163">
        <f t="shared" ref="E100:O100" si="10">E96</f>
        <v>0</v>
      </c>
      <c r="F100" s="163">
        <f t="shared" si="10"/>
        <v>0</v>
      </c>
      <c r="G100" s="163">
        <f t="shared" si="10"/>
        <v>0</v>
      </c>
      <c r="H100" s="163">
        <f t="shared" si="10"/>
        <v>0</v>
      </c>
      <c r="I100" s="163">
        <f t="shared" si="10"/>
        <v>0</v>
      </c>
      <c r="J100" s="163">
        <f t="shared" si="10"/>
        <v>0</v>
      </c>
      <c r="K100" s="163">
        <f t="shared" si="10"/>
        <v>0</v>
      </c>
      <c r="L100" s="163">
        <f t="shared" si="10"/>
        <v>0</v>
      </c>
      <c r="M100" s="163">
        <f t="shared" si="10"/>
        <v>0</v>
      </c>
      <c r="N100" s="163">
        <f t="shared" si="10"/>
        <v>0</v>
      </c>
      <c r="O100" s="163">
        <f t="shared" si="10"/>
        <v>0</v>
      </c>
    </row>
    <row r="101" spans="1:15" x14ac:dyDescent="0.25">
      <c r="A101" s="161" t="s">
        <v>58</v>
      </c>
      <c r="B101" s="162">
        <v>0</v>
      </c>
      <c r="C101" s="162"/>
      <c r="D101" s="164">
        <f>0</f>
        <v>0</v>
      </c>
      <c r="E101" s="165">
        <f>D115</f>
        <v>0</v>
      </c>
      <c r="F101" s="165">
        <f t="shared" ref="F101:O101" si="11">E115</f>
        <v>0</v>
      </c>
      <c r="G101" s="165">
        <f t="shared" si="11"/>
        <v>0</v>
      </c>
      <c r="H101" s="165">
        <f t="shared" si="11"/>
        <v>0</v>
      </c>
      <c r="I101" s="165">
        <f t="shared" si="11"/>
        <v>0</v>
      </c>
      <c r="J101" s="165">
        <f t="shared" si="11"/>
        <v>0</v>
      </c>
      <c r="K101" s="165">
        <f t="shared" si="11"/>
        <v>0</v>
      </c>
      <c r="L101" s="165">
        <f t="shared" si="11"/>
        <v>0</v>
      </c>
      <c r="M101" s="165">
        <f t="shared" si="11"/>
        <v>0</v>
      </c>
      <c r="N101" s="165">
        <f t="shared" si="11"/>
        <v>0</v>
      </c>
      <c r="O101" s="165">
        <f t="shared" si="11"/>
        <v>0</v>
      </c>
    </row>
    <row r="102" spans="1:15" x14ac:dyDescent="0.25">
      <c r="B102" s="135"/>
      <c r="C102" s="135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</row>
    <row r="103" spans="1:15" x14ac:dyDescent="0.25">
      <c r="A103" s="168" t="s">
        <v>201</v>
      </c>
      <c r="B103" s="166">
        <f>(B100-B105)*10%</f>
        <v>0</v>
      </c>
      <c r="C103" s="166"/>
      <c r="D103" s="167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</row>
    <row r="104" spans="1:15" x14ac:dyDescent="0.25">
      <c r="A104" s="168" t="s">
        <v>202</v>
      </c>
      <c r="B104" s="166">
        <v>0</v>
      </c>
      <c r="C104" s="166"/>
      <c r="D104" s="167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</row>
    <row r="105" spans="1:15" x14ac:dyDescent="0.25">
      <c r="A105" s="168" t="s">
        <v>203</v>
      </c>
      <c r="B105" s="166">
        <v>0</v>
      </c>
      <c r="C105" s="166"/>
      <c r="D105" s="167"/>
      <c r="E105" s="167"/>
      <c r="F105" s="167"/>
      <c r="G105" s="167"/>
      <c r="H105" s="167"/>
      <c r="I105" s="167"/>
      <c r="J105" s="167"/>
      <c r="K105" s="167"/>
      <c r="L105" s="167"/>
      <c r="M105" s="167"/>
      <c r="N105" s="167"/>
      <c r="O105" s="167"/>
    </row>
    <row r="106" spans="1:15" x14ac:dyDescent="0.25">
      <c r="B106" s="135"/>
      <c r="C106" s="135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</row>
    <row r="107" spans="1:15" x14ac:dyDescent="0.25">
      <c r="A107" s="169" t="str">
        <f t="shared" ref="A107:O107" si="12">A28</f>
        <v>SUB-TOTAL (CASA) 01</v>
      </c>
      <c r="B107" s="170">
        <f t="shared" si="12"/>
        <v>0</v>
      </c>
      <c r="C107" s="170"/>
      <c r="D107" s="171">
        <f t="shared" si="12"/>
        <v>0</v>
      </c>
      <c r="E107" s="171">
        <f t="shared" si="12"/>
        <v>0</v>
      </c>
      <c r="F107" s="171">
        <f t="shared" si="12"/>
        <v>0</v>
      </c>
      <c r="G107" s="171">
        <f t="shared" si="12"/>
        <v>0</v>
      </c>
      <c r="H107" s="171">
        <f t="shared" si="12"/>
        <v>0</v>
      </c>
      <c r="I107" s="171">
        <f t="shared" si="12"/>
        <v>0</v>
      </c>
      <c r="J107" s="171">
        <f t="shared" si="12"/>
        <v>0</v>
      </c>
      <c r="K107" s="171">
        <f t="shared" si="12"/>
        <v>0</v>
      </c>
      <c r="L107" s="171">
        <f t="shared" si="12"/>
        <v>0</v>
      </c>
      <c r="M107" s="171">
        <f t="shared" si="12"/>
        <v>0</v>
      </c>
      <c r="N107" s="171">
        <f t="shared" si="12"/>
        <v>0</v>
      </c>
      <c r="O107" s="171">
        <f t="shared" si="12"/>
        <v>0</v>
      </c>
    </row>
    <row r="108" spans="1:15" x14ac:dyDescent="0.25">
      <c r="A108" s="169" t="str">
        <f t="shared" ref="A108:O108" si="13">A47</f>
        <v>SUB-TOTAL (COMPRAS) 02</v>
      </c>
      <c r="B108" s="170">
        <f t="shared" si="13"/>
        <v>0</v>
      </c>
      <c r="C108" s="170"/>
      <c r="D108" s="171">
        <f t="shared" si="13"/>
        <v>0</v>
      </c>
      <c r="E108" s="171">
        <f t="shared" si="13"/>
        <v>0</v>
      </c>
      <c r="F108" s="171">
        <f t="shared" si="13"/>
        <v>0</v>
      </c>
      <c r="G108" s="171">
        <f t="shared" si="13"/>
        <v>0</v>
      </c>
      <c r="H108" s="171">
        <f t="shared" si="13"/>
        <v>0</v>
      </c>
      <c r="I108" s="171">
        <f t="shared" si="13"/>
        <v>0</v>
      </c>
      <c r="J108" s="171">
        <f t="shared" si="13"/>
        <v>0</v>
      </c>
      <c r="K108" s="171">
        <f t="shared" si="13"/>
        <v>0</v>
      </c>
      <c r="L108" s="171">
        <f t="shared" si="13"/>
        <v>0</v>
      </c>
      <c r="M108" s="171">
        <f t="shared" si="13"/>
        <v>0</v>
      </c>
      <c r="N108" s="171">
        <f t="shared" si="13"/>
        <v>0</v>
      </c>
      <c r="O108" s="171">
        <f t="shared" si="13"/>
        <v>0</v>
      </c>
    </row>
    <row r="109" spans="1:15" x14ac:dyDescent="0.25">
      <c r="A109" s="169" t="str">
        <f t="shared" ref="A109:O109" si="14">A58</f>
        <v>SUB-TOTAL (AUTOMÓVEIS) 03</v>
      </c>
      <c r="B109" s="170">
        <f t="shared" si="14"/>
        <v>0</v>
      </c>
      <c r="C109" s="170"/>
      <c r="D109" s="171">
        <f t="shared" si="14"/>
        <v>0</v>
      </c>
      <c r="E109" s="171">
        <f t="shared" si="14"/>
        <v>0</v>
      </c>
      <c r="F109" s="171">
        <f t="shared" si="14"/>
        <v>0</v>
      </c>
      <c r="G109" s="171">
        <f t="shared" si="14"/>
        <v>0</v>
      </c>
      <c r="H109" s="171">
        <f t="shared" si="14"/>
        <v>0</v>
      </c>
      <c r="I109" s="171">
        <f t="shared" si="14"/>
        <v>0</v>
      </c>
      <c r="J109" s="171">
        <f t="shared" si="14"/>
        <v>0</v>
      </c>
      <c r="K109" s="171">
        <f t="shared" si="14"/>
        <v>0</v>
      </c>
      <c r="L109" s="171">
        <f t="shared" si="14"/>
        <v>0</v>
      </c>
      <c r="M109" s="171">
        <f t="shared" si="14"/>
        <v>0</v>
      </c>
      <c r="N109" s="171">
        <f t="shared" si="14"/>
        <v>0</v>
      </c>
      <c r="O109" s="171">
        <f t="shared" si="14"/>
        <v>0</v>
      </c>
    </row>
    <row r="110" spans="1:15" x14ac:dyDescent="0.25">
      <c r="A110" s="169" t="str">
        <f t="shared" ref="A110:O110" si="15">A66</f>
        <v>SUB-TOTAL (BAN/CART) 04</v>
      </c>
      <c r="B110" s="170">
        <f t="shared" si="15"/>
        <v>0</v>
      </c>
      <c r="C110" s="170"/>
      <c r="D110" s="171">
        <f t="shared" si="15"/>
        <v>0</v>
      </c>
      <c r="E110" s="171">
        <f t="shared" si="15"/>
        <v>0</v>
      </c>
      <c r="F110" s="171">
        <f t="shared" si="15"/>
        <v>0</v>
      </c>
      <c r="G110" s="171">
        <f t="shared" si="15"/>
        <v>0</v>
      </c>
      <c r="H110" s="171">
        <f t="shared" si="15"/>
        <v>0</v>
      </c>
      <c r="I110" s="171">
        <f t="shared" si="15"/>
        <v>0</v>
      </c>
      <c r="J110" s="171">
        <f t="shared" si="15"/>
        <v>0</v>
      </c>
      <c r="K110" s="171">
        <f t="shared" si="15"/>
        <v>0</v>
      </c>
      <c r="L110" s="171">
        <f t="shared" si="15"/>
        <v>0</v>
      </c>
      <c r="M110" s="171">
        <f t="shared" si="15"/>
        <v>0</v>
      </c>
      <c r="N110" s="171">
        <f t="shared" si="15"/>
        <v>0</v>
      </c>
      <c r="O110" s="171">
        <f t="shared" si="15"/>
        <v>0</v>
      </c>
    </row>
    <row r="111" spans="1:15" x14ac:dyDescent="0.25">
      <c r="A111" s="169" t="str">
        <f t="shared" ref="A111:O111" si="16">A79</f>
        <v>SUB-TOTAL (INVEST/RESERVA) 05</v>
      </c>
      <c r="B111" s="170">
        <f t="shared" si="16"/>
        <v>0</v>
      </c>
      <c r="C111" s="170"/>
      <c r="D111" s="171">
        <f t="shared" si="16"/>
        <v>0</v>
      </c>
      <c r="E111" s="171">
        <f t="shared" si="16"/>
        <v>0</v>
      </c>
      <c r="F111" s="171">
        <f t="shared" si="16"/>
        <v>0</v>
      </c>
      <c r="G111" s="171">
        <f t="shared" si="16"/>
        <v>0</v>
      </c>
      <c r="H111" s="171">
        <f t="shared" si="16"/>
        <v>0</v>
      </c>
      <c r="I111" s="171">
        <f t="shared" si="16"/>
        <v>0</v>
      </c>
      <c r="J111" s="171">
        <f t="shared" si="16"/>
        <v>0</v>
      </c>
      <c r="K111" s="171">
        <f t="shared" si="16"/>
        <v>0</v>
      </c>
      <c r="L111" s="171">
        <f t="shared" si="16"/>
        <v>0</v>
      </c>
      <c r="M111" s="171">
        <f t="shared" si="16"/>
        <v>0</v>
      </c>
      <c r="N111" s="171">
        <f t="shared" si="16"/>
        <v>0</v>
      </c>
      <c r="O111" s="171">
        <f t="shared" si="16"/>
        <v>0</v>
      </c>
    </row>
    <row r="112" spans="1:15" x14ac:dyDescent="0.25">
      <c r="A112" s="169" t="str">
        <f t="shared" ref="A112:O112" si="17">A87</f>
        <v>SUB-TOTAL (Extras) 06</v>
      </c>
      <c r="B112" s="170">
        <f t="shared" si="17"/>
        <v>0</v>
      </c>
      <c r="C112" s="170"/>
      <c r="D112" s="171">
        <f t="shared" si="17"/>
        <v>0</v>
      </c>
      <c r="E112" s="171">
        <f t="shared" si="17"/>
        <v>0</v>
      </c>
      <c r="F112" s="171">
        <f t="shared" si="17"/>
        <v>0</v>
      </c>
      <c r="G112" s="171">
        <f t="shared" si="17"/>
        <v>0</v>
      </c>
      <c r="H112" s="171">
        <f t="shared" si="17"/>
        <v>0</v>
      </c>
      <c r="I112" s="171">
        <f t="shared" si="17"/>
        <v>0</v>
      </c>
      <c r="J112" s="171">
        <f t="shared" si="17"/>
        <v>0</v>
      </c>
      <c r="K112" s="171">
        <f t="shared" si="17"/>
        <v>0</v>
      </c>
      <c r="L112" s="171">
        <f t="shared" si="17"/>
        <v>0</v>
      </c>
      <c r="M112" s="171">
        <f t="shared" si="17"/>
        <v>0</v>
      </c>
      <c r="N112" s="171">
        <f t="shared" si="17"/>
        <v>0</v>
      </c>
      <c r="O112" s="171">
        <f t="shared" si="17"/>
        <v>0</v>
      </c>
    </row>
    <row r="113" spans="1:15" x14ac:dyDescent="0.25">
      <c r="A113" s="172" t="s">
        <v>219</v>
      </c>
      <c r="B113" s="173">
        <f>SUM(B107:B112)</f>
        <v>0</v>
      </c>
      <c r="C113" s="173"/>
      <c r="D113" s="174">
        <f t="shared" ref="D113" si="18">SUM(D107:D112)</f>
        <v>0</v>
      </c>
      <c r="E113" s="174">
        <f t="shared" ref="E113:O113" si="19">SUM(E107:E112)</f>
        <v>0</v>
      </c>
      <c r="F113" s="174">
        <f t="shared" si="19"/>
        <v>0</v>
      </c>
      <c r="G113" s="174">
        <f t="shared" si="19"/>
        <v>0</v>
      </c>
      <c r="H113" s="174">
        <f t="shared" si="19"/>
        <v>0</v>
      </c>
      <c r="I113" s="174">
        <f t="shared" si="19"/>
        <v>0</v>
      </c>
      <c r="J113" s="174">
        <f t="shared" si="19"/>
        <v>0</v>
      </c>
      <c r="K113" s="174">
        <f t="shared" si="19"/>
        <v>0</v>
      </c>
      <c r="L113" s="174">
        <f t="shared" si="19"/>
        <v>0</v>
      </c>
      <c r="M113" s="174">
        <f t="shared" si="19"/>
        <v>0</v>
      </c>
      <c r="N113" s="174">
        <f t="shared" si="19"/>
        <v>0</v>
      </c>
      <c r="O113" s="174">
        <f t="shared" si="19"/>
        <v>0</v>
      </c>
    </row>
    <row r="114" spans="1:15" x14ac:dyDescent="0.25">
      <c r="B114" s="135"/>
      <c r="C114" s="135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</row>
    <row r="115" spans="1:15" x14ac:dyDescent="0.25">
      <c r="A115" s="175" t="s">
        <v>124</v>
      </c>
      <c r="B115" s="181">
        <f>B100-B113</f>
        <v>0</v>
      </c>
      <c r="C115" s="181"/>
      <c r="D115" s="181">
        <f>(D100+D101)-D113</f>
        <v>0</v>
      </c>
      <c r="E115" s="181">
        <f t="shared" ref="E115:O115" si="20">(E100+E101)-E113</f>
        <v>0</v>
      </c>
      <c r="F115" s="181">
        <f t="shared" si="20"/>
        <v>0</v>
      </c>
      <c r="G115" s="181">
        <f t="shared" si="20"/>
        <v>0</v>
      </c>
      <c r="H115" s="181">
        <f t="shared" si="20"/>
        <v>0</v>
      </c>
      <c r="I115" s="181">
        <f t="shared" si="20"/>
        <v>0</v>
      </c>
      <c r="J115" s="181">
        <f t="shared" si="20"/>
        <v>0</v>
      </c>
      <c r="K115" s="181">
        <f t="shared" si="20"/>
        <v>0</v>
      </c>
      <c r="L115" s="181">
        <f t="shared" si="20"/>
        <v>0</v>
      </c>
      <c r="M115" s="181">
        <f t="shared" si="20"/>
        <v>0</v>
      </c>
      <c r="N115" s="181">
        <f t="shared" si="20"/>
        <v>0</v>
      </c>
      <c r="O115" s="181">
        <f t="shared" si="20"/>
        <v>0</v>
      </c>
    </row>
    <row r="116" spans="1:15" x14ac:dyDescent="0.25">
      <c r="A116" s="177" t="s">
        <v>125</v>
      </c>
      <c r="B116" s="176"/>
      <c r="C116" s="176"/>
      <c r="D116" s="178" t="s">
        <v>237</v>
      </c>
      <c r="E116" s="178" t="s">
        <v>238</v>
      </c>
      <c r="F116" s="178" t="s">
        <v>239</v>
      </c>
      <c r="G116" s="178" t="s">
        <v>240</v>
      </c>
      <c r="H116" s="178" t="s">
        <v>241</v>
      </c>
      <c r="I116" s="178" t="s">
        <v>242</v>
      </c>
      <c r="J116" s="178" t="s">
        <v>243</v>
      </c>
      <c r="K116" s="178" t="s">
        <v>244</v>
      </c>
      <c r="L116" s="178" t="s">
        <v>245</v>
      </c>
      <c r="M116" s="178" t="s">
        <v>246</v>
      </c>
      <c r="N116" s="178" t="s">
        <v>247</v>
      </c>
      <c r="O116" s="178" t="s">
        <v>248</v>
      </c>
    </row>
    <row r="117" spans="1:15" x14ac:dyDescent="0.25">
      <c r="A117" s="177" t="str">
        <f t="shared" ref="A117:O117" si="21">A70</f>
        <v>Reserva Pequena (Cofre/Dinheiro Vivo/Cart)</v>
      </c>
      <c r="B117" s="179">
        <f t="shared" si="21"/>
        <v>0</v>
      </c>
      <c r="C117" s="179"/>
      <c r="D117" s="180">
        <f t="shared" si="21"/>
        <v>0</v>
      </c>
      <c r="E117" s="180">
        <f t="shared" si="21"/>
        <v>0</v>
      </c>
      <c r="F117" s="180">
        <f t="shared" si="21"/>
        <v>0</v>
      </c>
      <c r="G117" s="180">
        <f t="shared" si="21"/>
        <v>0</v>
      </c>
      <c r="H117" s="180">
        <f t="shared" si="21"/>
        <v>0</v>
      </c>
      <c r="I117" s="180">
        <f t="shared" si="21"/>
        <v>0</v>
      </c>
      <c r="J117" s="180">
        <f t="shared" si="21"/>
        <v>0</v>
      </c>
      <c r="K117" s="180">
        <f t="shared" si="21"/>
        <v>0</v>
      </c>
      <c r="L117" s="180">
        <f t="shared" si="21"/>
        <v>0</v>
      </c>
      <c r="M117" s="180">
        <f t="shared" si="21"/>
        <v>0</v>
      </c>
      <c r="N117" s="180">
        <f t="shared" si="21"/>
        <v>0</v>
      </c>
      <c r="O117" s="180">
        <f t="shared" si="21"/>
        <v>0</v>
      </c>
    </row>
    <row r="118" spans="1:15" x14ac:dyDescent="0.25">
      <c r="A118" s="137"/>
      <c r="B118" s="136"/>
      <c r="C118" s="136"/>
    </row>
    <row r="119" spans="1:15" x14ac:dyDescent="0.25">
      <c r="A119" s="137"/>
      <c r="B119" s="187" t="s">
        <v>85</v>
      </c>
      <c r="C119" s="183"/>
      <c r="D119" s="182">
        <f t="shared" ref="D119:O119" si="22">D3</f>
        <v>44927</v>
      </c>
      <c r="E119" s="182">
        <f t="shared" si="22"/>
        <v>44958</v>
      </c>
      <c r="F119" s="182">
        <f t="shared" si="22"/>
        <v>44986</v>
      </c>
      <c r="G119" s="182">
        <f t="shared" si="22"/>
        <v>45017</v>
      </c>
      <c r="H119" s="182">
        <f t="shared" si="22"/>
        <v>45047</v>
      </c>
      <c r="I119" s="182">
        <f t="shared" si="22"/>
        <v>45078</v>
      </c>
      <c r="J119" s="182">
        <f t="shared" si="22"/>
        <v>45108</v>
      </c>
      <c r="K119" s="182">
        <f t="shared" si="22"/>
        <v>45139</v>
      </c>
      <c r="L119" s="182">
        <f t="shared" si="22"/>
        <v>45170</v>
      </c>
      <c r="M119" s="182">
        <f t="shared" si="22"/>
        <v>45200</v>
      </c>
      <c r="N119" s="182">
        <f t="shared" si="22"/>
        <v>45231</v>
      </c>
      <c r="O119" s="182">
        <f t="shared" si="22"/>
        <v>45261</v>
      </c>
    </row>
    <row r="120" spans="1:15" x14ac:dyDescent="0.25">
      <c r="A120" s="137"/>
      <c r="B120" s="188" t="s">
        <v>93</v>
      </c>
      <c r="C120" s="184"/>
      <c r="D120" s="185">
        <f>0</f>
        <v>0</v>
      </c>
      <c r="E120" s="185"/>
      <c r="F120" s="185"/>
      <c r="G120" s="185"/>
      <c r="H120" s="185"/>
      <c r="I120" s="185"/>
      <c r="J120" s="185"/>
      <c r="K120" s="185"/>
      <c r="L120" s="185"/>
      <c r="M120" s="185"/>
      <c r="N120" s="185"/>
      <c r="O120" s="185"/>
    </row>
    <row r="121" spans="1:15" x14ac:dyDescent="0.25">
      <c r="A121" s="137"/>
      <c r="B121" s="188" t="s">
        <v>94</v>
      </c>
      <c r="C121" s="184"/>
      <c r="D121" s="185">
        <f>0</f>
        <v>0</v>
      </c>
      <c r="E121" s="185"/>
      <c r="F121" s="185"/>
      <c r="G121" s="185"/>
      <c r="H121" s="185"/>
      <c r="I121" s="185"/>
      <c r="J121" s="185"/>
      <c r="K121" s="185"/>
      <c r="L121" s="185"/>
      <c r="M121" s="185"/>
      <c r="N121" s="185"/>
      <c r="O121" s="185"/>
    </row>
    <row r="122" spans="1:15" x14ac:dyDescent="0.25">
      <c r="A122" s="137"/>
      <c r="B122" s="189" t="s">
        <v>224</v>
      </c>
      <c r="C122" s="186"/>
      <c r="D122" s="185">
        <f>D115-D120-D121</f>
        <v>0</v>
      </c>
      <c r="E122" s="185">
        <f t="shared" ref="E122:O122" si="23">E115-E120-E121</f>
        <v>0</v>
      </c>
      <c r="F122" s="185">
        <f t="shared" si="23"/>
        <v>0</v>
      </c>
      <c r="G122" s="185">
        <f t="shared" si="23"/>
        <v>0</v>
      </c>
      <c r="H122" s="185">
        <f t="shared" si="23"/>
        <v>0</v>
      </c>
      <c r="I122" s="185">
        <f t="shared" si="23"/>
        <v>0</v>
      </c>
      <c r="J122" s="185">
        <f t="shared" si="23"/>
        <v>0</v>
      </c>
      <c r="K122" s="185">
        <f t="shared" si="23"/>
        <v>0</v>
      </c>
      <c r="L122" s="185">
        <f t="shared" si="23"/>
        <v>0</v>
      </c>
      <c r="M122" s="185">
        <f t="shared" si="23"/>
        <v>0</v>
      </c>
      <c r="N122" s="185">
        <f t="shared" si="23"/>
        <v>0</v>
      </c>
      <c r="O122" s="185">
        <f t="shared" si="23"/>
        <v>0</v>
      </c>
    </row>
    <row r="123" spans="1:15" x14ac:dyDescent="0.25">
      <c r="A123" s="137"/>
      <c r="B123" s="136"/>
      <c r="C123" s="136"/>
      <c r="O123" s="138"/>
    </row>
    <row r="124" spans="1:15" x14ac:dyDescent="0.25">
      <c r="B124" s="136"/>
      <c r="C124" s="136"/>
      <c r="O124" s="136"/>
    </row>
    <row r="125" spans="1:15" x14ac:dyDescent="0.25">
      <c r="B125" s="136"/>
      <c r="C125" s="136"/>
      <c r="O125" s="136"/>
    </row>
    <row r="126" spans="1:15" x14ac:dyDescent="0.25">
      <c r="B126" s="136"/>
      <c r="C126" s="136"/>
      <c r="O126" s="136"/>
    </row>
    <row r="127" spans="1:15" x14ac:dyDescent="0.25">
      <c r="B127" s="136"/>
      <c r="C127" s="136"/>
      <c r="O127" s="136"/>
    </row>
    <row r="128" spans="1:15" x14ac:dyDescent="0.25">
      <c r="A128" s="139"/>
      <c r="B128" s="140"/>
      <c r="C128" s="140"/>
      <c r="O128" s="136"/>
    </row>
    <row r="129" spans="1:15" x14ac:dyDescent="0.25">
      <c r="A129" s="141"/>
      <c r="B129" s="140"/>
      <c r="C129" s="140"/>
      <c r="O129" s="136"/>
    </row>
    <row r="130" spans="1:15" x14ac:dyDescent="0.25">
      <c r="A130" s="142"/>
      <c r="B130" s="143"/>
      <c r="C130" s="143"/>
      <c r="O130" s="136"/>
    </row>
    <row r="131" spans="1:15" x14ac:dyDescent="0.25">
      <c r="A131" s="142"/>
      <c r="B131" s="143"/>
      <c r="C131" s="143"/>
      <c r="O131" s="136"/>
    </row>
    <row r="132" spans="1:15" x14ac:dyDescent="0.25">
      <c r="A132" s="142"/>
      <c r="B132" s="143"/>
      <c r="C132" s="143"/>
      <c r="O132" s="136"/>
    </row>
    <row r="133" spans="1:15" x14ac:dyDescent="0.25">
      <c r="A133" s="141"/>
      <c r="B133" s="140"/>
      <c r="C133" s="140"/>
      <c r="O133" s="136"/>
    </row>
    <row r="134" spans="1:15" x14ac:dyDescent="0.25">
      <c r="A134" s="141"/>
      <c r="B134" s="140"/>
      <c r="C134" s="140"/>
      <c r="O134" s="136"/>
    </row>
    <row r="135" spans="1:15" x14ac:dyDescent="0.25">
      <c r="A135" s="141"/>
      <c r="B135" s="140"/>
      <c r="C135" s="140"/>
      <c r="O135" s="136"/>
    </row>
    <row r="136" spans="1:15" x14ac:dyDescent="0.25">
      <c r="A136" s="141"/>
      <c r="B136" s="140"/>
      <c r="C136" s="140"/>
      <c r="O136" s="136"/>
    </row>
    <row r="137" spans="1:15" x14ac:dyDescent="0.25">
      <c r="B137" s="136"/>
      <c r="C137" s="136"/>
      <c r="O137" s="136"/>
    </row>
    <row r="138" spans="1:15" x14ac:dyDescent="0.25">
      <c r="B138" s="136"/>
      <c r="C138" s="136"/>
      <c r="O138" s="136"/>
    </row>
    <row r="139" spans="1:15" x14ac:dyDescent="0.25">
      <c r="B139" s="136"/>
      <c r="C139" s="136"/>
      <c r="O139" s="136"/>
    </row>
    <row r="140" spans="1:15" x14ac:dyDescent="0.25">
      <c r="B140" s="136"/>
      <c r="C140" s="136"/>
      <c r="O140" s="136"/>
    </row>
    <row r="141" spans="1:15" x14ac:dyDescent="0.25">
      <c r="B141" s="136"/>
      <c r="C141" s="136"/>
      <c r="O141" s="136"/>
    </row>
    <row r="142" spans="1:15" x14ac:dyDescent="0.25">
      <c r="B142" s="136"/>
      <c r="C142" s="136"/>
      <c r="O142" s="136"/>
    </row>
    <row r="143" spans="1:15" x14ac:dyDescent="0.25">
      <c r="B143" s="136"/>
      <c r="C143" s="136"/>
      <c r="O143" s="136"/>
    </row>
    <row r="144" spans="1:15" x14ac:dyDescent="0.25">
      <c r="B144" s="136"/>
      <c r="C144" s="136"/>
      <c r="O144" s="136"/>
    </row>
    <row r="145" spans="2:15" x14ac:dyDescent="0.25">
      <c r="B145" s="136"/>
      <c r="C145" s="136"/>
      <c r="O145" s="136"/>
    </row>
    <row r="146" spans="2:15" x14ac:dyDescent="0.25">
      <c r="B146" s="136"/>
      <c r="C146" s="136"/>
      <c r="O146" s="136"/>
    </row>
    <row r="147" spans="2:15" x14ac:dyDescent="0.25">
      <c r="B147" s="136"/>
      <c r="C147" s="136"/>
      <c r="O147" s="136"/>
    </row>
    <row r="148" spans="2:15" x14ac:dyDescent="0.25">
      <c r="B148" s="136"/>
      <c r="C148" s="136"/>
      <c r="O148" s="136"/>
    </row>
    <row r="149" spans="2:15" x14ac:dyDescent="0.25">
      <c r="B149" s="136"/>
      <c r="C149" s="136"/>
      <c r="O149" s="136"/>
    </row>
    <row r="150" spans="2:15" x14ac:dyDescent="0.25">
      <c r="B150" s="136"/>
      <c r="C150" s="136"/>
      <c r="O150" s="136"/>
    </row>
    <row r="151" spans="2:15" x14ac:dyDescent="0.25">
      <c r="B151" s="136"/>
      <c r="C151" s="136"/>
      <c r="O151" s="136"/>
    </row>
    <row r="152" spans="2:15" x14ac:dyDescent="0.25">
      <c r="B152" s="136"/>
      <c r="C152" s="136"/>
      <c r="O152" s="136"/>
    </row>
    <row r="153" spans="2:15" x14ac:dyDescent="0.25">
      <c r="B153" s="136"/>
      <c r="C153" s="136"/>
      <c r="O153" s="136"/>
    </row>
    <row r="154" spans="2:15" x14ac:dyDescent="0.25">
      <c r="B154" s="136"/>
      <c r="C154" s="136"/>
      <c r="O154" s="136"/>
    </row>
    <row r="155" spans="2:15" x14ac:dyDescent="0.25">
      <c r="B155" s="136"/>
      <c r="C155" s="136"/>
      <c r="O155" s="136"/>
    </row>
    <row r="156" spans="2:15" x14ac:dyDescent="0.25">
      <c r="B156" s="136"/>
      <c r="C156" s="136"/>
      <c r="O156" s="136"/>
    </row>
    <row r="157" spans="2:15" x14ac:dyDescent="0.25">
      <c r="B157" s="136"/>
      <c r="C157" s="136"/>
      <c r="O157" s="136"/>
    </row>
    <row r="158" spans="2:15" x14ac:dyDescent="0.25">
      <c r="B158" s="136"/>
      <c r="C158" s="136"/>
      <c r="O158" s="136"/>
    </row>
    <row r="159" spans="2:15" x14ac:dyDescent="0.25">
      <c r="B159" s="136"/>
      <c r="C159" s="136"/>
      <c r="O159" s="136"/>
    </row>
    <row r="160" spans="2:15" x14ac:dyDescent="0.25">
      <c r="B160" s="136"/>
      <c r="C160" s="136"/>
      <c r="O160" s="136"/>
    </row>
    <row r="161" spans="2:15" x14ac:dyDescent="0.25">
      <c r="B161" s="136"/>
      <c r="C161" s="136"/>
      <c r="O161" s="136"/>
    </row>
    <row r="162" spans="2:15" x14ac:dyDescent="0.25">
      <c r="B162" s="136"/>
      <c r="C162" s="136"/>
      <c r="O162" s="136"/>
    </row>
    <row r="163" spans="2:15" x14ac:dyDescent="0.25">
      <c r="B163" s="136"/>
      <c r="C163" s="136"/>
      <c r="O163" s="136"/>
    </row>
    <row r="164" spans="2:15" x14ac:dyDescent="0.25">
      <c r="B164" s="136"/>
      <c r="C164" s="136"/>
      <c r="O164" s="136"/>
    </row>
    <row r="165" spans="2:15" x14ac:dyDescent="0.25">
      <c r="B165" s="136"/>
      <c r="C165" s="136"/>
      <c r="O165" s="136"/>
    </row>
    <row r="166" spans="2:15" x14ac:dyDescent="0.25">
      <c r="B166" s="136"/>
      <c r="C166" s="136"/>
      <c r="O166" s="136"/>
    </row>
    <row r="167" spans="2:15" x14ac:dyDescent="0.25">
      <c r="B167" s="136"/>
      <c r="C167" s="136"/>
      <c r="O167" s="136"/>
    </row>
    <row r="168" spans="2:15" x14ac:dyDescent="0.25">
      <c r="B168" s="136"/>
      <c r="C168" s="136"/>
      <c r="O168" s="136"/>
    </row>
    <row r="169" spans="2:15" x14ac:dyDescent="0.25">
      <c r="B169" s="136"/>
      <c r="C169" s="136"/>
      <c r="O169" s="136"/>
    </row>
    <row r="170" spans="2:15" x14ac:dyDescent="0.25">
      <c r="B170" s="136"/>
      <c r="C170" s="136"/>
      <c r="O170" s="136"/>
    </row>
    <row r="171" spans="2:15" x14ac:dyDescent="0.25">
      <c r="B171" s="136"/>
      <c r="C171" s="136"/>
      <c r="O171" s="136"/>
    </row>
    <row r="172" spans="2:15" x14ac:dyDescent="0.25">
      <c r="B172" s="136"/>
      <c r="C172" s="136"/>
      <c r="O172" s="136"/>
    </row>
    <row r="173" spans="2:15" x14ac:dyDescent="0.25">
      <c r="B173" s="136"/>
      <c r="C173" s="136"/>
      <c r="O173" s="136"/>
    </row>
    <row r="174" spans="2:15" x14ac:dyDescent="0.25">
      <c r="B174" s="136"/>
      <c r="C174" s="136"/>
      <c r="O174" s="136"/>
    </row>
    <row r="175" spans="2:15" x14ac:dyDescent="0.25">
      <c r="B175" s="136"/>
      <c r="C175" s="136"/>
      <c r="O175" s="136"/>
    </row>
    <row r="176" spans="2:15" x14ac:dyDescent="0.25">
      <c r="B176" s="136"/>
      <c r="C176" s="136"/>
      <c r="O176" s="136"/>
    </row>
    <row r="177" spans="2:15" x14ac:dyDescent="0.25">
      <c r="B177" s="136"/>
      <c r="C177" s="136"/>
      <c r="O177" s="136"/>
    </row>
    <row r="178" spans="2:15" x14ac:dyDescent="0.25">
      <c r="B178" s="136"/>
      <c r="C178" s="136"/>
      <c r="O178" s="136"/>
    </row>
    <row r="179" spans="2:15" x14ac:dyDescent="0.25">
      <c r="B179" s="136"/>
      <c r="C179" s="136"/>
      <c r="O179" s="136"/>
    </row>
    <row r="180" spans="2:15" x14ac:dyDescent="0.25">
      <c r="B180" s="136"/>
      <c r="C180" s="136"/>
      <c r="O180" s="136"/>
    </row>
    <row r="181" spans="2:15" x14ac:dyDescent="0.25">
      <c r="B181" s="136"/>
      <c r="C181" s="136"/>
      <c r="O181" s="136"/>
    </row>
    <row r="182" spans="2:15" x14ac:dyDescent="0.25">
      <c r="B182" s="136"/>
      <c r="C182" s="136"/>
      <c r="O182" s="136"/>
    </row>
    <row r="183" spans="2:15" x14ac:dyDescent="0.25">
      <c r="B183" s="136"/>
      <c r="C183" s="136"/>
    </row>
    <row r="184" spans="2:15" x14ac:dyDescent="0.25">
      <c r="B184" s="136"/>
      <c r="C184" s="136"/>
    </row>
    <row r="185" spans="2:15" x14ac:dyDescent="0.25">
      <c r="B185" s="136"/>
      <c r="C185" s="136"/>
    </row>
    <row r="186" spans="2:15" x14ac:dyDescent="0.25">
      <c r="B186" s="136"/>
      <c r="C186" s="136"/>
    </row>
    <row r="187" spans="2:15" x14ac:dyDescent="0.25">
      <c r="B187" s="136"/>
      <c r="C187" s="136"/>
    </row>
    <row r="188" spans="2:15" x14ac:dyDescent="0.25">
      <c r="B188" s="136"/>
      <c r="C188" s="136"/>
    </row>
    <row r="189" spans="2:15" x14ac:dyDescent="0.25">
      <c r="B189" s="136"/>
      <c r="C189" s="136"/>
    </row>
    <row r="190" spans="2:15" x14ac:dyDescent="0.25">
      <c r="B190" s="136"/>
      <c r="C190" s="136"/>
    </row>
    <row r="191" spans="2:15" x14ac:dyDescent="0.25">
      <c r="B191" s="136"/>
      <c r="C191" s="136"/>
    </row>
    <row r="192" spans="2:15" x14ac:dyDescent="0.25">
      <c r="B192" s="136"/>
      <c r="C192" s="136"/>
    </row>
    <row r="193" spans="2:3" x14ac:dyDescent="0.25">
      <c r="B193" s="136"/>
      <c r="C193" s="136"/>
    </row>
    <row r="194" spans="2:3" x14ac:dyDescent="0.25">
      <c r="B194" s="136"/>
      <c r="C194" s="136"/>
    </row>
    <row r="195" spans="2:3" x14ac:dyDescent="0.25">
      <c r="B195" s="136"/>
      <c r="C195" s="136"/>
    </row>
    <row r="196" spans="2:3" x14ac:dyDescent="0.25">
      <c r="B196" s="136"/>
      <c r="C196" s="136"/>
    </row>
    <row r="197" spans="2:3" x14ac:dyDescent="0.25">
      <c r="B197" s="136"/>
      <c r="C197" s="136"/>
    </row>
    <row r="198" spans="2:3" x14ac:dyDescent="0.25">
      <c r="B198" s="136"/>
      <c r="C198" s="136"/>
    </row>
    <row r="199" spans="2:3" x14ac:dyDescent="0.25">
      <c r="B199" s="136"/>
      <c r="C199" s="136"/>
    </row>
    <row r="200" spans="2:3" x14ac:dyDescent="0.25">
      <c r="B200" s="136"/>
      <c r="C200" s="136"/>
    </row>
    <row r="201" spans="2:3" x14ac:dyDescent="0.25">
      <c r="B201" s="136"/>
      <c r="C201" s="136"/>
    </row>
    <row r="202" spans="2:3" x14ac:dyDescent="0.25">
      <c r="B202" s="136"/>
      <c r="C202" s="136"/>
    </row>
    <row r="203" spans="2:3" x14ac:dyDescent="0.25">
      <c r="B203" s="136"/>
      <c r="C203" s="136"/>
    </row>
    <row r="204" spans="2:3" x14ac:dyDescent="0.25">
      <c r="B204" s="136"/>
      <c r="C204" s="136"/>
    </row>
    <row r="205" spans="2:3" x14ac:dyDescent="0.25">
      <c r="B205" s="136"/>
      <c r="C205" s="136"/>
    </row>
    <row r="206" spans="2:3" x14ac:dyDescent="0.25">
      <c r="B206" s="136"/>
      <c r="C206" s="136"/>
    </row>
    <row r="207" spans="2:3" x14ac:dyDescent="0.25">
      <c r="B207" s="136"/>
      <c r="C207" s="136"/>
    </row>
    <row r="208" spans="2:3" x14ac:dyDescent="0.25">
      <c r="B208" s="136"/>
      <c r="C208" s="136"/>
    </row>
    <row r="209" spans="2:3" x14ac:dyDescent="0.25">
      <c r="B209" s="136"/>
      <c r="C209" s="136"/>
    </row>
    <row r="210" spans="2:3" x14ac:dyDescent="0.25">
      <c r="B210" s="136"/>
      <c r="C210" s="136"/>
    </row>
    <row r="211" spans="2:3" x14ac:dyDescent="0.25">
      <c r="B211" s="136"/>
      <c r="C211" s="136"/>
    </row>
    <row r="212" spans="2:3" x14ac:dyDescent="0.25">
      <c r="B212" s="136"/>
      <c r="C212" s="136"/>
    </row>
    <row r="213" spans="2:3" x14ac:dyDescent="0.25">
      <c r="B213" s="136"/>
      <c r="C213" s="136"/>
    </row>
    <row r="214" spans="2:3" x14ac:dyDescent="0.25">
      <c r="B214" s="136"/>
      <c r="C214" s="136"/>
    </row>
    <row r="215" spans="2:3" x14ac:dyDescent="0.25">
      <c r="B215" s="136"/>
      <c r="C215" s="136"/>
    </row>
    <row r="216" spans="2:3" x14ac:dyDescent="0.25">
      <c r="B216" s="136"/>
      <c r="C216" s="136"/>
    </row>
    <row r="217" spans="2:3" x14ac:dyDescent="0.25">
      <c r="B217" s="136"/>
      <c r="C217" s="136"/>
    </row>
    <row r="218" spans="2:3" x14ac:dyDescent="0.25">
      <c r="B218" s="136"/>
      <c r="C218" s="136"/>
    </row>
    <row r="219" spans="2:3" x14ac:dyDescent="0.25">
      <c r="B219" s="136"/>
      <c r="C219" s="136"/>
    </row>
    <row r="220" spans="2:3" x14ac:dyDescent="0.25">
      <c r="B220" s="136"/>
      <c r="C220" s="136"/>
    </row>
    <row r="221" spans="2:3" x14ac:dyDescent="0.25">
      <c r="B221" s="136"/>
      <c r="C221" s="136"/>
    </row>
    <row r="222" spans="2:3" x14ac:dyDescent="0.25">
      <c r="B222" s="136"/>
      <c r="C222" s="136"/>
    </row>
    <row r="223" spans="2:3" x14ac:dyDescent="0.25">
      <c r="B223" s="136"/>
      <c r="C223" s="136"/>
    </row>
    <row r="224" spans="2:3" x14ac:dyDescent="0.25">
      <c r="B224" s="136"/>
      <c r="C224" s="136"/>
    </row>
  </sheetData>
  <mergeCells count="9">
    <mergeCell ref="B3:C3"/>
    <mergeCell ref="A68:B68"/>
    <mergeCell ref="A81:B81"/>
    <mergeCell ref="A89:B89"/>
    <mergeCell ref="A98:B98"/>
    <mergeCell ref="A5:B5"/>
    <mergeCell ref="A30:B30"/>
    <mergeCell ref="A49:B49"/>
    <mergeCell ref="A60:B60"/>
  </mergeCells>
  <phoneticPr fontId="52" type="noConversion"/>
  <pageMargins left="0.511811024" right="0.511811024" top="0.78740157499999996" bottom="0.78740157499999996" header="0.31496062000000002" footer="0.31496062000000002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2" id="{4DF7E045-B4F9-4673-85B2-65A3958E2BE5}">
            <x14:iconSet custom="1">
              <x14:cfvo type="percent">
                <xm:f>0</xm:f>
              </x14:cfvo>
              <x14:cfvo type="formula" gte="0">
                <xm:f>$B$6</xm:f>
              </x14:cfvo>
              <x14:cfvo type="formula">
                <xm:f>$B$6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D6:O6</xm:sqref>
        </x14:conditionalFormatting>
        <x14:conditionalFormatting xmlns:xm="http://schemas.microsoft.com/office/excel/2006/main">
          <x14:cfRule type="iconSet" priority="89" id="{09672386-A151-43E8-A8BA-5E28D0019505}">
            <x14:iconSet custom="1">
              <x14:cfvo type="percent">
                <xm:f>0</xm:f>
              </x14:cfvo>
              <x14:cfvo type="formula" gte="0">
                <xm:f>$B$7</xm:f>
              </x14:cfvo>
              <x14:cfvo type="formula">
                <xm:f>$B$7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D7:O7</xm:sqref>
        </x14:conditionalFormatting>
        <x14:conditionalFormatting xmlns:xm="http://schemas.microsoft.com/office/excel/2006/main">
          <x14:cfRule type="iconSet" priority="88" id="{A096693A-2531-42CE-8512-6C9B18F2B593}">
            <x14:iconSet custom="1">
              <x14:cfvo type="percent">
                <xm:f>0</xm:f>
              </x14:cfvo>
              <x14:cfvo type="formula" gte="0">
                <xm:f>$B$8</xm:f>
              </x14:cfvo>
              <x14:cfvo type="formula">
                <xm:f>$B$8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D8:O8</xm:sqref>
        </x14:conditionalFormatting>
        <x14:conditionalFormatting xmlns:xm="http://schemas.microsoft.com/office/excel/2006/main">
          <x14:cfRule type="iconSet" priority="87" id="{96C3905D-3B10-4D4C-87B2-494DB90A000E}">
            <x14:iconSet custom="1">
              <x14:cfvo type="percent">
                <xm:f>0</xm:f>
              </x14:cfvo>
              <x14:cfvo type="formula" gte="0">
                <xm:f>$B$9</xm:f>
              </x14:cfvo>
              <x14:cfvo type="formula">
                <xm:f>$B$9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D9:O9</xm:sqref>
        </x14:conditionalFormatting>
        <x14:conditionalFormatting xmlns:xm="http://schemas.microsoft.com/office/excel/2006/main">
          <x14:cfRule type="iconSet" priority="86" id="{957B2192-9E18-46C5-805F-52FA536B7488}">
            <x14:iconSet custom="1">
              <x14:cfvo type="percent">
                <xm:f>0</xm:f>
              </x14:cfvo>
              <x14:cfvo type="formula" gte="0">
                <xm:f>$B$10</xm:f>
              </x14:cfvo>
              <x14:cfvo type="formula">
                <xm:f>$B$10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D10:O10</xm:sqref>
        </x14:conditionalFormatting>
        <x14:conditionalFormatting xmlns:xm="http://schemas.microsoft.com/office/excel/2006/main">
          <x14:cfRule type="iconSet" priority="85" id="{C30F2DF3-6730-49AA-84D0-7961CAA98AAC}">
            <x14:iconSet custom="1">
              <x14:cfvo type="percent">
                <xm:f>0</xm:f>
              </x14:cfvo>
              <x14:cfvo type="formula" gte="0">
                <xm:f>$B$11</xm:f>
              </x14:cfvo>
              <x14:cfvo type="formula">
                <xm:f>$B$11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D11:O11</xm:sqref>
        </x14:conditionalFormatting>
        <x14:conditionalFormatting xmlns:xm="http://schemas.microsoft.com/office/excel/2006/main">
          <x14:cfRule type="iconSet" priority="84" id="{0BB1FF78-A1CF-4C05-A997-21792BBC4623}">
            <x14:iconSet custom="1">
              <x14:cfvo type="percent">
                <xm:f>0</xm:f>
              </x14:cfvo>
              <x14:cfvo type="formula" gte="0">
                <xm:f>$B$12</xm:f>
              </x14:cfvo>
              <x14:cfvo type="formula">
                <xm:f>$B$12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D12:O12</xm:sqref>
        </x14:conditionalFormatting>
        <x14:conditionalFormatting xmlns:xm="http://schemas.microsoft.com/office/excel/2006/main">
          <x14:cfRule type="iconSet" priority="83" id="{BDF57CD1-0877-4867-8B4D-41417D4BCD53}">
            <x14:iconSet custom="1">
              <x14:cfvo type="percent">
                <xm:f>0</xm:f>
              </x14:cfvo>
              <x14:cfvo type="formula" gte="0">
                <xm:f>$B$13</xm:f>
              </x14:cfvo>
              <x14:cfvo type="formula">
                <xm:f>$B$13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D13:O13</xm:sqref>
        </x14:conditionalFormatting>
        <x14:conditionalFormatting xmlns:xm="http://schemas.microsoft.com/office/excel/2006/main">
          <x14:cfRule type="iconSet" priority="82" id="{29B268BB-32DD-4DA9-A493-9E6204185E62}">
            <x14:iconSet custom="1">
              <x14:cfvo type="percent">
                <xm:f>0</xm:f>
              </x14:cfvo>
              <x14:cfvo type="formula" gte="0">
                <xm:f>$B$14</xm:f>
              </x14:cfvo>
              <x14:cfvo type="formula">
                <xm:f>$B$14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D14:O14</xm:sqref>
        </x14:conditionalFormatting>
        <x14:conditionalFormatting xmlns:xm="http://schemas.microsoft.com/office/excel/2006/main">
          <x14:cfRule type="iconSet" priority="81" id="{3E42FD73-B056-48A5-98AA-98B4865DC427}">
            <x14:iconSet custom="1">
              <x14:cfvo type="percent">
                <xm:f>0</xm:f>
              </x14:cfvo>
              <x14:cfvo type="formula" gte="0">
                <xm:f>$B$15</xm:f>
              </x14:cfvo>
              <x14:cfvo type="formula">
                <xm:f>$B$15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D15:O15</xm:sqref>
        </x14:conditionalFormatting>
        <x14:conditionalFormatting xmlns:xm="http://schemas.microsoft.com/office/excel/2006/main">
          <x14:cfRule type="iconSet" priority="80" id="{C6ED64A9-009F-44CB-8A92-7B53174E9DE0}">
            <x14:iconSet custom="1">
              <x14:cfvo type="percent">
                <xm:f>0</xm:f>
              </x14:cfvo>
              <x14:cfvo type="formula" gte="0">
                <xm:f>$B$16</xm:f>
              </x14:cfvo>
              <x14:cfvo type="formula">
                <xm:f>$B$16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D16:O16</xm:sqref>
        </x14:conditionalFormatting>
        <x14:conditionalFormatting xmlns:xm="http://schemas.microsoft.com/office/excel/2006/main">
          <x14:cfRule type="iconSet" priority="79" id="{A8566FAE-5D5E-4B30-8C23-4D966682EAA5}">
            <x14:iconSet custom="1">
              <x14:cfvo type="percent">
                <xm:f>0</xm:f>
              </x14:cfvo>
              <x14:cfvo type="formula" gte="0">
                <xm:f>$B$17</xm:f>
              </x14:cfvo>
              <x14:cfvo type="formula">
                <xm:f>$B$17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D17:O17</xm:sqref>
        </x14:conditionalFormatting>
        <x14:conditionalFormatting xmlns:xm="http://schemas.microsoft.com/office/excel/2006/main">
          <x14:cfRule type="iconSet" priority="78" id="{4B91D81E-FB08-4A55-99E0-8BA571F7410B}">
            <x14:iconSet custom="1">
              <x14:cfvo type="percent">
                <xm:f>0</xm:f>
              </x14:cfvo>
              <x14:cfvo type="formula" gte="0">
                <xm:f>$B$18</xm:f>
              </x14:cfvo>
              <x14:cfvo type="formula">
                <xm:f>$B$18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D18:O18</xm:sqref>
        </x14:conditionalFormatting>
        <x14:conditionalFormatting xmlns:xm="http://schemas.microsoft.com/office/excel/2006/main">
          <x14:cfRule type="iconSet" priority="77" id="{DE35594F-5F04-4A1C-B5AF-6FAB1BC92B90}">
            <x14:iconSet custom="1">
              <x14:cfvo type="percent">
                <xm:f>0</xm:f>
              </x14:cfvo>
              <x14:cfvo type="formula" gte="0">
                <xm:f>$B$19</xm:f>
              </x14:cfvo>
              <x14:cfvo type="formula">
                <xm:f>$B$19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D19:O19</xm:sqref>
        </x14:conditionalFormatting>
        <x14:conditionalFormatting xmlns:xm="http://schemas.microsoft.com/office/excel/2006/main">
          <x14:cfRule type="iconSet" priority="76" id="{3BABE12F-28BC-4FEF-AA5F-CEA93DE9BFF4}">
            <x14:iconSet custom="1">
              <x14:cfvo type="percent">
                <xm:f>0</xm:f>
              </x14:cfvo>
              <x14:cfvo type="formula" gte="0">
                <xm:f>$B$20</xm:f>
              </x14:cfvo>
              <x14:cfvo type="formula">
                <xm:f>$B$20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D20:O20</xm:sqref>
        </x14:conditionalFormatting>
        <x14:conditionalFormatting xmlns:xm="http://schemas.microsoft.com/office/excel/2006/main">
          <x14:cfRule type="iconSet" priority="75" id="{72D802D2-3564-4C6C-9141-F5FB87D078FC}">
            <x14:iconSet custom="1">
              <x14:cfvo type="percent">
                <xm:f>0</xm:f>
              </x14:cfvo>
              <x14:cfvo type="formula" gte="0">
                <xm:f>$B$21</xm:f>
              </x14:cfvo>
              <x14:cfvo type="formula">
                <xm:f>$B$21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D21:O21</xm:sqref>
        </x14:conditionalFormatting>
        <x14:conditionalFormatting xmlns:xm="http://schemas.microsoft.com/office/excel/2006/main">
          <x14:cfRule type="iconSet" priority="74" id="{C5D65FE2-A442-4ADC-AE87-8EA673736994}">
            <x14:iconSet custom="1">
              <x14:cfvo type="percent">
                <xm:f>0</xm:f>
              </x14:cfvo>
              <x14:cfvo type="formula" gte="0">
                <xm:f>$B$22</xm:f>
              </x14:cfvo>
              <x14:cfvo type="formula">
                <xm:f>$B$22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D22:O22</xm:sqref>
        </x14:conditionalFormatting>
        <x14:conditionalFormatting xmlns:xm="http://schemas.microsoft.com/office/excel/2006/main">
          <x14:cfRule type="iconSet" priority="73" id="{204119BE-5532-410A-9EDC-BDC2C27A70F4}">
            <x14:iconSet custom="1">
              <x14:cfvo type="percent">
                <xm:f>0</xm:f>
              </x14:cfvo>
              <x14:cfvo type="formula" gte="0">
                <xm:f>$B$23</xm:f>
              </x14:cfvo>
              <x14:cfvo type="formula">
                <xm:f>$B$23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D23:O23</xm:sqref>
        </x14:conditionalFormatting>
        <x14:conditionalFormatting xmlns:xm="http://schemas.microsoft.com/office/excel/2006/main">
          <x14:cfRule type="iconSet" priority="72" id="{DE374E20-811B-4ABE-934A-F23B31444542}">
            <x14:iconSet custom="1">
              <x14:cfvo type="percent">
                <xm:f>0</xm:f>
              </x14:cfvo>
              <x14:cfvo type="formula" gte="0">
                <xm:f>$B$24</xm:f>
              </x14:cfvo>
              <x14:cfvo type="formula">
                <xm:f>$B$24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D24:O24</xm:sqref>
        </x14:conditionalFormatting>
        <x14:conditionalFormatting xmlns:xm="http://schemas.microsoft.com/office/excel/2006/main">
          <x14:cfRule type="iconSet" priority="71" id="{87713E6E-9042-4841-9358-BBFB758D343D}">
            <x14:iconSet custom="1">
              <x14:cfvo type="percent">
                <xm:f>0</xm:f>
              </x14:cfvo>
              <x14:cfvo type="formula" gte="0">
                <xm:f>$B$25</xm:f>
              </x14:cfvo>
              <x14:cfvo type="formula">
                <xm:f>$B$25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D25:O25</xm:sqref>
        </x14:conditionalFormatting>
        <x14:conditionalFormatting xmlns:xm="http://schemas.microsoft.com/office/excel/2006/main">
          <x14:cfRule type="iconSet" priority="70" id="{9EDA56C3-D584-4494-BD68-C554B5BEA4E7}">
            <x14:iconSet custom="1">
              <x14:cfvo type="percent">
                <xm:f>0</xm:f>
              </x14:cfvo>
              <x14:cfvo type="formula" gte="0">
                <xm:f>$B$26</xm:f>
              </x14:cfvo>
              <x14:cfvo type="formula">
                <xm:f>$B$26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D26:O26</xm:sqref>
        </x14:conditionalFormatting>
        <x14:conditionalFormatting xmlns:xm="http://schemas.microsoft.com/office/excel/2006/main">
          <x14:cfRule type="iconSet" priority="69" id="{CF719BE1-44D2-4131-BF25-BF28954E425F}">
            <x14:iconSet custom="1">
              <x14:cfvo type="percent">
                <xm:f>0</xm:f>
              </x14:cfvo>
              <x14:cfvo type="formula" gte="0">
                <xm:f>$B$27</xm:f>
              </x14:cfvo>
              <x14:cfvo type="formula">
                <xm:f>$B$27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D27:O27</xm:sqref>
        </x14:conditionalFormatting>
        <x14:conditionalFormatting xmlns:xm="http://schemas.microsoft.com/office/excel/2006/main">
          <x14:cfRule type="iconSet" priority="68" id="{3B79CB90-6E89-48C0-BA13-1A3DB1900042}">
            <x14:iconSet custom="1">
              <x14:cfvo type="percent">
                <xm:f>0</xm:f>
              </x14:cfvo>
              <x14:cfvo type="formula" gte="0">
                <xm:f>$B$28</xm:f>
              </x14:cfvo>
              <x14:cfvo type="formula">
                <xm:f>$B$28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D28:O28</xm:sqref>
        </x14:conditionalFormatting>
        <x14:conditionalFormatting xmlns:xm="http://schemas.microsoft.com/office/excel/2006/main">
          <x14:cfRule type="iconSet" priority="67" id="{04A16161-CF06-43EF-8CEB-094348BEE401}">
            <x14:iconSet custom="1">
              <x14:cfvo type="percent">
                <xm:f>0</xm:f>
              </x14:cfvo>
              <x14:cfvo type="formula" gte="0">
                <xm:f>$B$31</xm:f>
              </x14:cfvo>
              <x14:cfvo type="formula">
                <xm:f>$B$31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D31:O31</xm:sqref>
        </x14:conditionalFormatting>
        <x14:conditionalFormatting xmlns:xm="http://schemas.microsoft.com/office/excel/2006/main">
          <x14:cfRule type="iconSet" priority="66" id="{5A3778D9-8F64-4612-909A-07A5D73C81ED}">
            <x14:iconSet custom="1">
              <x14:cfvo type="percent">
                <xm:f>0</xm:f>
              </x14:cfvo>
              <x14:cfvo type="formula" gte="0">
                <xm:f>$B$32</xm:f>
              </x14:cfvo>
              <x14:cfvo type="formula">
                <xm:f>$B$32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D32:O32</xm:sqref>
        </x14:conditionalFormatting>
        <x14:conditionalFormatting xmlns:xm="http://schemas.microsoft.com/office/excel/2006/main">
          <x14:cfRule type="iconSet" priority="65" id="{8AEC504B-8672-4924-9176-72C9DD7BFFCD}">
            <x14:iconSet custom="1">
              <x14:cfvo type="percent">
                <xm:f>0</xm:f>
              </x14:cfvo>
              <x14:cfvo type="formula" gte="0">
                <xm:f>$B$33</xm:f>
              </x14:cfvo>
              <x14:cfvo type="formula">
                <xm:f>$B$33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D33:O33</xm:sqref>
        </x14:conditionalFormatting>
        <x14:conditionalFormatting xmlns:xm="http://schemas.microsoft.com/office/excel/2006/main">
          <x14:cfRule type="iconSet" priority="64" id="{61534214-C34C-4827-BE3C-AB9CCBC3EC95}">
            <x14:iconSet custom="1">
              <x14:cfvo type="percent">
                <xm:f>0</xm:f>
              </x14:cfvo>
              <x14:cfvo type="formula" gte="0">
                <xm:f>$B$34</xm:f>
              </x14:cfvo>
              <x14:cfvo type="formula">
                <xm:f>$B$34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D34:O34</xm:sqref>
        </x14:conditionalFormatting>
        <x14:conditionalFormatting xmlns:xm="http://schemas.microsoft.com/office/excel/2006/main">
          <x14:cfRule type="iconSet" priority="63" id="{8AADA161-5FE1-4D46-A76B-68C1F2D42B64}">
            <x14:iconSet custom="1">
              <x14:cfvo type="percent">
                <xm:f>0</xm:f>
              </x14:cfvo>
              <x14:cfvo type="formula" gte="0">
                <xm:f>$B$35</xm:f>
              </x14:cfvo>
              <x14:cfvo type="formula">
                <xm:f>$B$35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D35:O35</xm:sqref>
        </x14:conditionalFormatting>
        <x14:conditionalFormatting xmlns:xm="http://schemas.microsoft.com/office/excel/2006/main">
          <x14:cfRule type="iconSet" priority="62" id="{DB2DB4FF-2E40-4985-9C02-3175D874F105}">
            <x14:iconSet custom="1">
              <x14:cfvo type="percent">
                <xm:f>0</xm:f>
              </x14:cfvo>
              <x14:cfvo type="formula" gte="0">
                <xm:f>$B$36</xm:f>
              </x14:cfvo>
              <x14:cfvo type="formula">
                <xm:f>$B$36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D36:O36</xm:sqref>
        </x14:conditionalFormatting>
        <x14:conditionalFormatting xmlns:xm="http://schemas.microsoft.com/office/excel/2006/main">
          <x14:cfRule type="iconSet" priority="61" id="{814E9FF0-D22C-4410-82A7-BE28426F99DF}">
            <x14:iconSet custom="1">
              <x14:cfvo type="percent">
                <xm:f>0</xm:f>
              </x14:cfvo>
              <x14:cfvo type="formula" gte="0">
                <xm:f>$B$37</xm:f>
              </x14:cfvo>
              <x14:cfvo type="formula">
                <xm:f>$B$37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D37:O37</xm:sqref>
        </x14:conditionalFormatting>
        <x14:conditionalFormatting xmlns:xm="http://schemas.microsoft.com/office/excel/2006/main">
          <x14:cfRule type="iconSet" priority="60" id="{4EB0024C-71D5-42DD-9B0D-8B8987CDAED7}">
            <x14:iconSet custom="1">
              <x14:cfvo type="percent">
                <xm:f>0</xm:f>
              </x14:cfvo>
              <x14:cfvo type="formula" gte="0">
                <xm:f>$B$38</xm:f>
              </x14:cfvo>
              <x14:cfvo type="formula">
                <xm:f>$B$38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D38:O38</xm:sqref>
        </x14:conditionalFormatting>
        <x14:conditionalFormatting xmlns:xm="http://schemas.microsoft.com/office/excel/2006/main">
          <x14:cfRule type="iconSet" priority="59" id="{2664F3F3-3270-45F3-BAE9-A3EDE8135364}">
            <x14:iconSet custom="1">
              <x14:cfvo type="percent">
                <xm:f>0</xm:f>
              </x14:cfvo>
              <x14:cfvo type="formula" gte="0">
                <xm:f>$B$39</xm:f>
              </x14:cfvo>
              <x14:cfvo type="formula">
                <xm:f>$B$39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D39:O39</xm:sqref>
        </x14:conditionalFormatting>
        <x14:conditionalFormatting xmlns:xm="http://schemas.microsoft.com/office/excel/2006/main">
          <x14:cfRule type="iconSet" priority="53" id="{64B918E5-65E7-43AA-BDB5-B86B0526B16F}">
            <x14:iconSet custom="1">
              <x14:cfvo type="percent">
                <xm:f>0</xm:f>
              </x14:cfvo>
              <x14:cfvo type="formula" gte="0">
                <xm:f>$B$47</xm:f>
              </x14:cfvo>
              <x14:cfvo type="formula">
                <xm:f>$B$47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D47:O47</xm:sqref>
        </x14:conditionalFormatting>
        <x14:conditionalFormatting xmlns:xm="http://schemas.microsoft.com/office/excel/2006/main">
          <x14:cfRule type="iconSet" priority="52" id="{F40091F1-83FA-4782-A951-316026631F5B}">
            <x14:iconSet custom="1">
              <x14:cfvo type="percent">
                <xm:f>0</xm:f>
              </x14:cfvo>
              <x14:cfvo type="formula" gte="0">
                <xm:f>$B$50</xm:f>
              </x14:cfvo>
              <x14:cfvo type="formula">
                <xm:f>$B$50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D50:O50</xm:sqref>
        </x14:conditionalFormatting>
        <x14:conditionalFormatting xmlns:xm="http://schemas.microsoft.com/office/excel/2006/main">
          <x14:cfRule type="iconSet" priority="51" id="{4B19C20D-3F13-45E7-AFB3-D6C6D044AF6C}">
            <x14:iconSet custom="1">
              <x14:cfvo type="percent">
                <xm:f>0</xm:f>
              </x14:cfvo>
              <x14:cfvo type="formula" gte="0">
                <xm:f>$B$51</xm:f>
              </x14:cfvo>
              <x14:cfvo type="formula">
                <xm:f>$B$51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D51:O51</xm:sqref>
        </x14:conditionalFormatting>
        <x14:conditionalFormatting xmlns:xm="http://schemas.microsoft.com/office/excel/2006/main">
          <x14:cfRule type="iconSet" priority="50" id="{53A99A8C-13D6-4BD8-A288-8019324F69D6}">
            <x14:iconSet custom="1">
              <x14:cfvo type="percent">
                <xm:f>0</xm:f>
              </x14:cfvo>
              <x14:cfvo type="formula" gte="0">
                <xm:f>$B$52</xm:f>
              </x14:cfvo>
              <x14:cfvo type="formula">
                <xm:f>$B$52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D52:O52</xm:sqref>
        </x14:conditionalFormatting>
        <x14:conditionalFormatting xmlns:xm="http://schemas.microsoft.com/office/excel/2006/main">
          <x14:cfRule type="iconSet" priority="49" id="{46D49E33-0BFF-4212-AD88-98320EA22D3C}">
            <x14:iconSet custom="1">
              <x14:cfvo type="percent">
                <xm:f>0</xm:f>
              </x14:cfvo>
              <x14:cfvo type="formula" gte="0">
                <xm:f>$B$53</xm:f>
              </x14:cfvo>
              <x14:cfvo type="formula">
                <xm:f>$B$53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D53:O53</xm:sqref>
        </x14:conditionalFormatting>
        <x14:conditionalFormatting xmlns:xm="http://schemas.microsoft.com/office/excel/2006/main">
          <x14:cfRule type="iconSet" priority="48" id="{D29D4E56-72F3-4A35-B381-66DDEEEBC388}">
            <x14:iconSet custom="1">
              <x14:cfvo type="percent">
                <xm:f>0</xm:f>
              </x14:cfvo>
              <x14:cfvo type="formula" gte="0">
                <xm:f>$B$54</xm:f>
              </x14:cfvo>
              <x14:cfvo type="formula">
                <xm:f>$B$54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D54:O54</xm:sqref>
        </x14:conditionalFormatting>
        <x14:conditionalFormatting xmlns:xm="http://schemas.microsoft.com/office/excel/2006/main">
          <x14:cfRule type="iconSet" priority="47" id="{86C3BAB8-FB5C-4673-9B49-3AA2A8BE833A}">
            <x14:iconSet custom="1">
              <x14:cfvo type="percent">
                <xm:f>0</xm:f>
              </x14:cfvo>
              <x14:cfvo type="formula" gte="0">
                <xm:f>$B$55</xm:f>
              </x14:cfvo>
              <x14:cfvo type="formula">
                <xm:f>$B$55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D55:O55</xm:sqref>
        </x14:conditionalFormatting>
        <x14:conditionalFormatting xmlns:xm="http://schemas.microsoft.com/office/excel/2006/main">
          <x14:cfRule type="iconSet" priority="46" id="{18AA03A1-A0B3-48E8-B428-0CFB502E539D}">
            <x14:iconSet custom="1">
              <x14:cfvo type="percent">
                <xm:f>0</xm:f>
              </x14:cfvo>
              <x14:cfvo type="formula" gte="0">
                <xm:f>$B$56</xm:f>
              </x14:cfvo>
              <x14:cfvo type="formula">
                <xm:f>$B$56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D56:O56</xm:sqref>
        </x14:conditionalFormatting>
        <x14:conditionalFormatting xmlns:xm="http://schemas.microsoft.com/office/excel/2006/main">
          <x14:cfRule type="iconSet" priority="45" id="{9414C764-FD22-4B07-AACB-CFC4FCAA2CAC}">
            <x14:iconSet custom="1">
              <x14:cfvo type="percent">
                <xm:f>0</xm:f>
              </x14:cfvo>
              <x14:cfvo type="formula" gte="0">
                <xm:f>$B$57</xm:f>
              </x14:cfvo>
              <x14:cfvo type="formula">
                <xm:f>$B$57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D57:O57</xm:sqref>
        </x14:conditionalFormatting>
        <x14:conditionalFormatting xmlns:xm="http://schemas.microsoft.com/office/excel/2006/main">
          <x14:cfRule type="iconSet" priority="44" id="{B4014ED7-ED7B-4D21-821B-CBF8BBF14323}">
            <x14:iconSet custom="1">
              <x14:cfvo type="percent">
                <xm:f>0</xm:f>
              </x14:cfvo>
              <x14:cfvo type="formula" gte="0">
                <xm:f>$B$58</xm:f>
              </x14:cfvo>
              <x14:cfvo type="formula">
                <xm:f>$B$58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D58:O58</xm:sqref>
        </x14:conditionalFormatting>
        <x14:conditionalFormatting xmlns:xm="http://schemas.microsoft.com/office/excel/2006/main">
          <x14:cfRule type="iconSet" priority="43" id="{54DC6171-07B0-4E9F-831D-DF206B2ACB8E}">
            <x14:iconSet custom="1">
              <x14:cfvo type="percent">
                <xm:f>0</xm:f>
              </x14:cfvo>
              <x14:cfvo type="formula" gte="0">
                <xm:f>$B$61</xm:f>
              </x14:cfvo>
              <x14:cfvo type="formula">
                <xm:f>$B$61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D61:O61</xm:sqref>
        </x14:conditionalFormatting>
        <x14:conditionalFormatting xmlns:xm="http://schemas.microsoft.com/office/excel/2006/main">
          <x14:cfRule type="iconSet" priority="42" id="{4FA9B86A-3415-48AF-BDB2-F70625B5279F}">
            <x14:iconSet custom="1">
              <x14:cfvo type="percent">
                <xm:f>0</xm:f>
              </x14:cfvo>
              <x14:cfvo type="formula" gte="0">
                <xm:f>$B$62</xm:f>
              </x14:cfvo>
              <x14:cfvo type="formula">
                <xm:f>$B$62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D62:O62</xm:sqref>
        </x14:conditionalFormatting>
        <x14:conditionalFormatting xmlns:xm="http://schemas.microsoft.com/office/excel/2006/main">
          <x14:cfRule type="iconSet" priority="41" id="{5938D866-E0EA-4AA3-9449-1DFA5E4383D8}">
            <x14:iconSet custom="1">
              <x14:cfvo type="percent">
                <xm:f>0</xm:f>
              </x14:cfvo>
              <x14:cfvo type="formula" gte="0">
                <xm:f>$B$63</xm:f>
              </x14:cfvo>
              <x14:cfvo type="formula">
                <xm:f>$B$63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D63:O63</xm:sqref>
        </x14:conditionalFormatting>
        <x14:conditionalFormatting xmlns:xm="http://schemas.microsoft.com/office/excel/2006/main">
          <x14:cfRule type="iconSet" priority="40" id="{B5BE7AF8-76AE-47AA-985F-A603ADF12B35}">
            <x14:iconSet custom="1">
              <x14:cfvo type="percent">
                <xm:f>0</xm:f>
              </x14:cfvo>
              <x14:cfvo type="formula" gte="0">
                <xm:f>$B$64</xm:f>
              </x14:cfvo>
              <x14:cfvo type="formula">
                <xm:f>$B$64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D64:O64</xm:sqref>
        </x14:conditionalFormatting>
        <x14:conditionalFormatting xmlns:xm="http://schemas.microsoft.com/office/excel/2006/main">
          <x14:cfRule type="iconSet" priority="39" id="{9AD8E2D7-4559-4210-9065-242AA5B42EF7}">
            <x14:iconSet custom="1">
              <x14:cfvo type="percent">
                <xm:f>0</xm:f>
              </x14:cfvo>
              <x14:cfvo type="formula" gte="0">
                <xm:f>$B$65</xm:f>
              </x14:cfvo>
              <x14:cfvo type="formula">
                <xm:f>$B$65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D65:O65</xm:sqref>
        </x14:conditionalFormatting>
        <x14:conditionalFormatting xmlns:xm="http://schemas.microsoft.com/office/excel/2006/main">
          <x14:cfRule type="iconSet" priority="38" id="{7394F27A-0B40-4D3B-AB6C-5B596C25C13D}">
            <x14:iconSet custom="1">
              <x14:cfvo type="percent">
                <xm:f>0</xm:f>
              </x14:cfvo>
              <x14:cfvo type="formula" gte="0">
                <xm:f>$B$66</xm:f>
              </x14:cfvo>
              <x14:cfvo type="formula">
                <xm:f>$B$66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D66:O66</xm:sqref>
        </x14:conditionalFormatting>
        <x14:conditionalFormatting xmlns:xm="http://schemas.microsoft.com/office/excel/2006/main">
          <x14:cfRule type="iconSet" priority="37" id="{BA8BB5A1-58F3-48B5-AB86-8EE147479F60}">
            <x14:iconSet custom="1">
              <x14:cfvo type="percent">
                <xm:f>0</xm:f>
              </x14:cfvo>
              <x14:cfvo type="formula" gte="0">
                <xm:f>$B$69</xm:f>
              </x14:cfvo>
              <x14:cfvo type="formula">
                <xm:f>$B$69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E69:O69</xm:sqref>
        </x14:conditionalFormatting>
        <x14:conditionalFormatting xmlns:xm="http://schemas.microsoft.com/office/excel/2006/main">
          <x14:cfRule type="iconSet" priority="36" id="{CFD97175-1766-4110-AAF3-0C03EBA72573}">
            <x14:iconSet custom="1">
              <x14:cfvo type="percent">
                <xm:f>0</xm:f>
              </x14:cfvo>
              <x14:cfvo type="formula" gte="0">
                <xm:f>$B$70</xm:f>
              </x14:cfvo>
              <x14:cfvo type="formula">
                <xm:f>$B$70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E70:O70</xm:sqref>
        </x14:conditionalFormatting>
        <x14:conditionalFormatting xmlns:xm="http://schemas.microsoft.com/office/excel/2006/main">
          <x14:cfRule type="iconSet" priority="35" id="{3ECAF465-97E5-4AC4-A76B-BA496EBF2227}">
            <x14:iconSet custom="1">
              <x14:cfvo type="percent">
                <xm:f>0</xm:f>
              </x14:cfvo>
              <x14:cfvo type="formula" gte="0">
                <xm:f>$B$71</xm:f>
              </x14:cfvo>
              <x14:cfvo type="formula">
                <xm:f>$B$71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E71:O71</xm:sqref>
        </x14:conditionalFormatting>
        <x14:conditionalFormatting xmlns:xm="http://schemas.microsoft.com/office/excel/2006/main">
          <x14:cfRule type="iconSet" priority="34" id="{BE86A513-E858-4801-B283-E49C1BCA24BB}">
            <x14:iconSet custom="1">
              <x14:cfvo type="percent">
                <xm:f>0</xm:f>
              </x14:cfvo>
              <x14:cfvo type="formula" gte="0">
                <xm:f>$B$72</xm:f>
              </x14:cfvo>
              <x14:cfvo type="formula">
                <xm:f>$B$72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E72:O72</xm:sqref>
        </x14:conditionalFormatting>
        <x14:conditionalFormatting xmlns:xm="http://schemas.microsoft.com/office/excel/2006/main">
          <x14:cfRule type="iconSet" priority="33" id="{BA612F68-34ED-4B0A-BF9C-7816018E871E}">
            <x14:iconSet custom="1">
              <x14:cfvo type="percent">
                <xm:f>0</xm:f>
              </x14:cfvo>
              <x14:cfvo type="formula" gte="0">
                <xm:f>$B$73</xm:f>
              </x14:cfvo>
              <x14:cfvo type="formula">
                <xm:f>$B$73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E73:O73</xm:sqref>
        </x14:conditionalFormatting>
        <x14:conditionalFormatting xmlns:xm="http://schemas.microsoft.com/office/excel/2006/main">
          <x14:cfRule type="iconSet" priority="32" id="{973F1A7F-8CCE-4CFF-BDBE-CFF45412F1DC}">
            <x14:iconSet custom="1">
              <x14:cfvo type="percent">
                <xm:f>0</xm:f>
              </x14:cfvo>
              <x14:cfvo type="formula" gte="0">
                <xm:f>$B$74</xm:f>
              </x14:cfvo>
              <x14:cfvo type="formula">
                <xm:f>$B$74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E74:O74</xm:sqref>
        </x14:conditionalFormatting>
        <x14:conditionalFormatting xmlns:xm="http://schemas.microsoft.com/office/excel/2006/main">
          <x14:cfRule type="iconSet" priority="31" id="{D0283004-28B7-42BD-BEBA-2AD04E256EF1}">
            <x14:iconSet custom="1">
              <x14:cfvo type="percent">
                <xm:f>0</xm:f>
              </x14:cfvo>
              <x14:cfvo type="formula" gte="0">
                <xm:f>$B$75</xm:f>
              </x14:cfvo>
              <x14:cfvo type="formula">
                <xm:f>$B$75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E75:O75</xm:sqref>
        </x14:conditionalFormatting>
        <x14:conditionalFormatting xmlns:xm="http://schemas.microsoft.com/office/excel/2006/main">
          <x14:cfRule type="iconSet" priority="30" id="{1D213C99-077E-4654-A3D9-D52871CF9BD2}">
            <x14:iconSet custom="1">
              <x14:cfvo type="percent">
                <xm:f>0</xm:f>
              </x14:cfvo>
              <x14:cfvo type="formula" gte="0">
                <xm:f>$B$76</xm:f>
              </x14:cfvo>
              <x14:cfvo type="formula">
                <xm:f>$B$76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E76:O76</xm:sqref>
        </x14:conditionalFormatting>
        <x14:conditionalFormatting xmlns:xm="http://schemas.microsoft.com/office/excel/2006/main">
          <x14:cfRule type="iconSet" priority="29" id="{F49E1BC0-42B9-4238-BDC9-F16EBF8BF517}">
            <x14:iconSet custom="1">
              <x14:cfvo type="percent">
                <xm:f>0</xm:f>
              </x14:cfvo>
              <x14:cfvo type="formula" gte="0">
                <xm:f>$B$77</xm:f>
              </x14:cfvo>
              <x14:cfvo type="formula">
                <xm:f>$B$77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E77:O77</xm:sqref>
        </x14:conditionalFormatting>
        <x14:conditionalFormatting xmlns:xm="http://schemas.microsoft.com/office/excel/2006/main">
          <x14:cfRule type="iconSet" priority="28" id="{63AA2C96-EE76-4651-8FDA-BECFD3B46510}">
            <x14:iconSet custom="1">
              <x14:cfvo type="percent">
                <xm:f>0</xm:f>
              </x14:cfvo>
              <x14:cfvo type="formula" gte="0">
                <xm:f>$B$78</xm:f>
              </x14:cfvo>
              <x14:cfvo type="formula">
                <xm:f>$B$78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E78:O78</xm:sqref>
        </x14:conditionalFormatting>
        <x14:conditionalFormatting xmlns:xm="http://schemas.microsoft.com/office/excel/2006/main">
          <x14:cfRule type="iconSet" priority="27" id="{9AAC99D0-A57C-4F57-8597-1C7AC4792137}">
            <x14:iconSet custom="1">
              <x14:cfvo type="percent">
                <xm:f>0</xm:f>
              </x14:cfvo>
              <x14:cfvo type="formula" gte="0">
                <xm:f>$B$79</xm:f>
              </x14:cfvo>
              <x14:cfvo type="formula">
                <xm:f>$B$79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E79:O79</xm:sqref>
        </x14:conditionalFormatting>
        <x14:conditionalFormatting xmlns:xm="http://schemas.microsoft.com/office/excel/2006/main">
          <x14:cfRule type="iconSet" priority="26" id="{8DC50529-DA39-425B-A96F-FAD25E140467}">
            <x14:iconSet custom="1">
              <x14:cfvo type="percent">
                <xm:f>0</xm:f>
              </x14:cfvo>
              <x14:cfvo type="formula" gte="0">
                <xm:f>$B$82</xm:f>
              </x14:cfvo>
              <x14:cfvo type="formula">
                <xm:f>$B$82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D82:O82</xm:sqref>
        </x14:conditionalFormatting>
        <x14:conditionalFormatting xmlns:xm="http://schemas.microsoft.com/office/excel/2006/main">
          <x14:cfRule type="iconSet" priority="25" id="{2FB772B4-57C1-47B9-AAB3-45D1065D7946}">
            <x14:iconSet custom="1">
              <x14:cfvo type="percent">
                <xm:f>0</xm:f>
              </x14:cfvo>
              <x14:cfvo type="formula" gte="0">
                <xm:f>$B$83</xm:f>
              </x14:cfvo>
              <x14:cfvo type="formula">
                <xm:f>$B$83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D83:O83</xm:sqref>
        </x14:conditionalFormatting>
        <x14:conditionalFormatting xmlns:xm="http://schemas.microsoft.com/office/excel/2006/main">
          <x14:cfRule type="iconSet" priority="24" id="{6DF56240-DF9A-4E73-A7A7-A282F4BB86E4}">
            <x14:iconSet custom="1">
              <x14:cfvo type="percent">
                <xm:f>0</xm:f>
              </x14:cfvo>
              <x14:cfvo type="formula" gte="0">
                <xm:f>$B$84</xm:f>
              </x14:cfvo>
              <x14:cfvo type="formula">
                <xm:f>$B$84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D84:O84</xm:sqref>
        </x14:conditionalFormatting>
        <x14:conditionalFormatting xmlns:xm="http://schemas.microsoft.com/office/excel/2006/main">
          <x14:cfRule type="iconSet" priority="23" id="{9CE99E01-270C-41E8-BA59-FFB6779B8FF5}">
            <x14:iconSet custom="1">
              <x14:cfvo type="percent">
                <xm:f>0</xm:f>
              </x14:cfvo>
              <x14:cfvo type="formula" gte="0">
                <xm:f>$B$85</xm:f>
              </x14:cfvo>
              <x14:cfvo type="formula">
                <xm:f>$B$85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D85:O85</xm:sqref>
        </x14:conditionalFormatting>
        <x14:conditionalFormatting xmlns:xm="http://schemas.microsoft.com/office/excel/2006/main">
          <x14:cfRule type="iconSet" priority="22" id="{DF78A1DA-63C9-46ED-B043-A461A9AF749B}">
            <x14:iconSet custom="1">
              <x14:cfvo type="percent">
                <xm:f>0</xm:f>
              </x14:cfvo>
              <x14:cfvo type="formula" gte="0">
                <xm:f>$B$86</xm:f>
              </x14:cfvo>
              <x14:cfvo type="formula">
                <xm:f>$B$86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D86:O86</xm:sqref>
        </x14:conditionalFormatting>
        <x14:conditionalFormatting xmlns:xm="http://schemas.microsoft.com/office/excel/2006/main">
          <x14:cfRule type="iconSet" priority="21" id="{6ED56654-D4E4-4A13-A5BF-93B034AEB95F}">
            <x14:iconSet custom="1">
              <x14:cfvo type="percent">
                <xm:f>0</xm:f>
              </x14:cfvo>
              <x14:cfvo type="formula" gte="0">
                <xm:f>$B$87</xm:f>
              </x14:cfvo>
              <x14:cfvo type="formula">
                <xm:f>$B$87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D87:O87</xm:sqref>
        </x14:conditionalFormatting>
        <x14:conditionalFormatting xmlns:xm="http://schemas.microsoft.com/office/excel/2006/main">
          <x14:cfRule type="iconSet" priority="20" id="{EA9A1FF7-EA62-46DF-A651-75BD5333BFB5}">
            <x14:iconSet custom="1">
              <x14:cfvo type="percent">
                <xm:f>0</xm:f>
              </x14:cfvo>
              <x14:cfvo type="formula">
                <xm:f>$B$90</xm:f>
              </x14:cfvo>
              <x14:cfvo type="formula" gte="0">
                <xm:f>$B$90</xm:f>
              </x14:cfvo>
              <x14:cfIcon iconSet="3TrafficLights1" iconId="0"/>
              <x14:cfIcon iconSet="3TrafficLights1" iconId="2"/>
              <x14:cfIcon iconSet="3Arrows" iconId="2"/>
            </x14:iconSet>
          </x14:cfRule>
          <xm:sqref>D90:O90</xm:sqref>
        </x14:conditionalFormatting>
        <x14:conditionalFormatting xmlns:xm="http://schemas.microsoft.com/office/excel/2006/main">
          <x14:cfRule type="iconSet" priority="19" id="{0F876DE9-A2F6-44ED-8C1B-47BC1DCEAD48}">
            <x14:iconSet custom="1">
              <x14:cfvo type="percent">
                <xm:f>0</xm:f>
              </x14:cfvo>
              <x14:cfvo type="formula">
                <xm:f>$B$91</xm:f>
              </x14:cfvo>
              <x14:cfvo type="formula" gte="0">
                <xm:f>$B$91</xm:f>
              </x14:cfvo>
              <x14:cfIcon iconSet="3TrafficLights1" iconId="0"/>
              <x14:cfIcon iconSet="3TrafficLights1" iconId="2"/>
              <x14:cfIcon iconSet="3Arrows" iconId="2"/>
            </x14:iconSet>
          </x14:cfRule>
          <xm:sqref>D91:O91</xm:sqref>
        </x14:conditionalFormatting>
        <x14:conditionalFormatting xmlns:xm="http://schemas.microsoft.com/office/excel/2006/main">
          <x14:cfRule type="iconSet" priority="18" id="{39BDE6F7-3D1E-43FB-B5EE-C0C96C6C5500}">
            <x14:iconSet custom="1">
              <x14:cfvo type="percent">
                <xm:f>0</xm:f>
              </x14:cfvo>
              <x14:cfvo type="formula">
                <xm:f>$B$92</xm:f>
              </x14:cfvo>
              <x14:cfvo type="formula" gte="0">
                <xm:f>$B$92</xm:f>
              </x14:cfvo>
              <x14:cfIcon iconSet="3TrafficLights1" iconId="0"/>
              <x14:cfIcon iconSet="3TrafficLights1" iconId="2"/>
              <x14:cfIcon iconSet="3Arrows" iconId="2"/>
            </x14:iconSet>
          </x14:cfRule>
          <xm:sqref>D92:O92</xm:sqref>
        </x14:conditionalFormatting>
        <x14:conditionalFormatting xmlns:xm="http://schemas.microsoft.com/office/excel/2006/main">
          <x14:cfRule type="iconSet" priority="17" id="{568E8BC3-0451-4B31-A7CD-15AD65881025}">
            <x14:iconSet custom="1">
              <x14:cfvo type="percent">
                <xm:f>0</xm:f>
              </x14:cfvo>
              <x14:cfvo type="formula">
                <xm:f>$B$93</xm:f>
              </x14:cfvo>
              <x14:cfvo type="formula" gte="0">
                <xm:f>$B$93</xm:f>
              </x14:cfvo>
              <x14:cfIcon iconSet="3TrafficLights1" iconId="0"/>
              <x14:cfIcon iconSet="3TrafficLights1" iconId="2"/>
              <x14:cfIcon iconSet="3Arrows" iconId="2"/>
            </x14:iconSet>
          </x14:cfRule>
          <xm:sqref>D93:O93</xm:sqref>
        </x14:conditionalFormatting>
        <x14:conditionalFormatting xmlns:xm="http://schemas.microsoft.com/office/excel/2006/main">
          <x14:cfRule type="iconSet" priority="16" id="{973C74B1-A092-4D8D-956A-F13C4254F473}">
            <x14:iconSet custom="1">
              <x14:cfvo type="percent">
                <xm:f>0</xm:f>
              </x14:cfvo>
              <x14:cfvo type="formula">
                <xm:f>$B$94</xm:f>
              </x14:cfvo>
              <x14:cfvo type="formula" gte="0">
                <xm:f>$B$94</xm:f>
              </x14:cfvo>
              <x14:cfIcon iconSet="3TrafficLights1" iconId="0"/>
              <x14:cfIcon iconSet="3TrafficLights1" iconId="2"/>
              <x14:cfIcon iconSet="3Arrows" iconId="2"/>
            </x14:iconSet>
          </x14:cfRule>
          <xm:sqref>D94:O94</xm:sqref>
        </x14:conditionalFormatting>
        <x14:conditionalFormatting xmlns:xm="http://schemas.microsoft.com/office/excel/2006/main">
          <x14:cfRule type="iconSet" priority="15" id="{71B07E2E-836E-46BE-B40B-84A69481AE71}">
            <x14:iconSet custom="1">
              <x14:cfvo type="percent">
                <xm:f>0</xm:f>
              </x14:cfvo>
              <x14:cfvo type="formula">
                <xm:f>$B$95</xm:f>
              </x14:cfvo>
              <x14:cfvo type="formula" gte="0">
                <xm:f>$B$95</xm:f>
              </x14:cfvo>
              <x14:cfIcon iconSet="3TrafficLights1" iconId="0"/>
              <x14:cfIcon iconSet="3TrafficLights1" iconId="2"/>
              <x14:cfIcon iconSet="3Arrows" iconId="2"/>
            </x14:iconSet>
          </x14:cfRule>
          <xm:sqref>D95:O95</xm:sqref>
        </x14:conditionalFormatting>
        <x14:conditionalFormatting xmlns:xm="http://schemas.microsoft.com/office/excel/2006/main">
          <x14:cfRule type="iconSet" priority="14" id="{DA80E9CF-D366-4A7A-AF4F-FFA2B5FF8CD5}">
            <x14:iconSet custom="1">
              <x14:cfvo type="percent">
                <xm:f>0</xm:f>
              </x14:cfvo>
              <x14:cfvo type="formula">
                <xm:f>$B$96</xm:f>
              </x14:cfvo>
              <x14:cfvo type="formula" gte="0">
                <xm:f>$B$96</xm:f>
              </x14:cfvo>
              <x14:cfIcon iconSet="3TrafficLights1" iconId="0"/>
              <x14:cfIcon iconSet="3TrafficLights1" iconId="2"/>
              <x14:cfIcon iconSet="3Arrows" iconId="2"/>
            </x14:iconSet>
          </x14:cfRule>
          <xm:sqref>D96:O96</xm:sqref>
        </x14:conditionalFormatting>
        <x14:conditionalFormatting xmlns:xm="http://schemas.microsoft.com/office/excel/2006/main">
          <x14:cfRule type="iconSet" priority="13" id="{237F4049-25D9-45B7-9403-482BF3CBFD56}">
            <x14:iconSet custom="1">
              <x14:cfvo type="percent">
                <xm:f>0</xm:f>
              </x14:cfvo>
              <x14:cfvo type="formula">
                <xm:f>$B$69</xm:f>
              </x14:cfvo>
              <x14:cfvo type="formula" gte="0">
                <xm:f>$B$69</xm:f>
              </x14:cfvo>
              <x14:cfIcon iconSet="3TrafficLights1" iconId="0"/>
              <x14:cfIcon iconSet="3TrafficLights1" iconId="2"/>
              <x14:cfIcon iconSet="3Arrows" iconId="2"/>
            </x14:iconSet>
          </x14:cfRule>
          <xm:sqref>D69:O69</xm:sqref>
        </x14:conditionalFormatting>
        <x14:conditionalFormatting xmlns:xm="http://schemas.microsoft.com/office/excel/2006/main">
          <x14:cfRule type="iconSet" priority="12" id="{7ED2B966-D829-4CAB-8893-48D7414B261C}">
            <x14:iconSet custom="1">
              <x14:cfvo type="percent">
                <xm:f>0</xm:f>
              </x14:cfvo>
              <x14:cfvo type="formula">
                <xm:f>$B$70</xm:f>
              </x14:cfvo>
              <x14:cfvo type="formula" gte="0">
                <xm:f>$B$70</xm:f>
              </x14:cfvo>
              <x14:cfIcon iconSet="3TrafficLights1" iconId="0"/>
              <x14:cfIcon iconSet="3TrafficLights1" iconId="2"/>
              <x14:cfIcon iconSet="3Arrows" iconId="2"/>
            </x14:iconSet>
          </x14:cfRule>
          <xm:sqref>D70:O70</xm:sqref>
        </x14:conditionalFormatting>
        <x14:conditionalFormatting xmlns:xm="http://schemas.microsoft.com/office/excel/2006/main">
          <x14:cfRule type="iconSet" priority="11" id="{81EA3F96-A59A-47A0-8935-8CB970616550}">
            <x14:iconSet custom="1">
              <x14:cfvo type="percent">
                <xm:f>0</xm:f>
              </x14:cfvo>
              <x14:cfvo type="formula">
                <xm:f>$B$71</xm:f>
              </x14:cfvo>
              <x14:cfvo type="formula" gte="0">
                <xm:f>$B$71</xm:f>
              </x14:cfvo>
              <x14:cfIcon iconSet="3TrafficLights1" iconId="0"/>
              <x14:cfIcon iconSet="3TrafficLights1" iconId="2"/>
              <x14:cfIcon iconSet="3Arrows" iconId="2"/>
            </x14:iconSet>
          </x14:cfRule>
          <xm:sqref>D71:O71</xm:sqref>
        </x14:conditionalFormatting>
        <x14:conditionalFormatting xmlns:xm="http://schemas.microsoft.com/office/excel/2006/main">
          <x14:cfRule type="iconSet" priority="10" id="{087EB991-C951-4689-A177-5599F968E63E}">
            <x14:iconSet custom="1">
              <x14:cfvo type="percent">
                <xm:f>0</xm:f>
              </x14:cfvo>
              <x14:cfvo type="formula">
                <xm:f>$B$72</xm:f>
              </x14:cfvo>
              <x14:cfvo type="formula" gte="0">
                <xm:f>$B$72</xm:f>
              </x14:cfvo>
              <x14:cfIcon iconSet="3TrafficLights1" iconId="0"/>
              <x14:cfIcon iconSet="3TrafficLights1" iconId="2"/>
              <x14:cfIcon iconSet="3Arrows" iconId="2"/>
            </x14:iconSet>
          </x14:cfRule>
          <xm:sqref>D72:O72</xm:sqref>
        </x14:conditionalFormatting>
        <x14:conditionalFormatting xmlns:xm="http://schemas.microsoft.com/office/excel/2006/main">
          <x14:cfRule type="iconSet" priority="9" id="{F99F84AE-CFAA-42C6-B6EC-61D615279B51}">
            <x14:iconSet custom="1">
              <x14:cfvo type="percent">
                <xm:f>0</xm:f>
              </x14:cfvo>
              <x14:cfvo type="formula">
                <xm:f>$B$73</xm:f>
              </x14:cfvo>
              <x14:cfvo type="formula" gte="0">
                <xm:f>$B$73</xm:f>
              </x14:cfvo>
              <x14:cfIcon iconSet="3TrafficLights1" iconId="0"/>
              <x14:cfIcon iconSet="3TrafficLights1" iconId="2"/>
              <x14:cfIcon iconSet="3Arrows" iconId="2"/>
            </x14:iconSet>
          </x14:cfRule>
          <xm:sqref>D73:O73</xm:sqref>
        </x14:conditionalFormatting>
        <x14:conditionalFormatting xmlns:xm="http://schemas.microsoft.com/office/excel/2006/main">
          <x14:cfRule type="iconSet" priority="8" id="{D3DD47ED-EE4F-457E-B107-08940862897B}">
            <x14:iconSet custom="1">
              <x14:cfvo type="percent">
                <xm:f>0</xm:f>
              </x14:cfvo>
              <x14:cfvo type="formula">
                <xm:f>$B$74</xm:f>
              </x14:cfvo>
              <x14:cfvo type="formula" gte="0">
                <xm:f>$B$74</xm:f>
              </x14:cfvo>
              <x14:cfIcon iconSet="3TrafficLights1" iconId="0"/>
              <x14:cfIcon iconSet="3TrafficLights1" iconId="2"/>
              <x14:cfIcon iconSet="3Arrows" iconId="2"/>
            </x14:iconSet>
          </x14:cfRule>
          <xm:sqref>D74:O74</xm:sqref>
        </x14:conditionalFormatting>
        <x14:conditionalFormatting xmlns:xm="http://schemas.microsoft.com/office/excel/2006/main">
          <x14:cfRule type="iconSet" priority="7" id="{DFE19FF6-390B-4972-93A2-8FD57EAA34E5}">
            <x14:iconSet custom="1">
              <x14:cfvo type="percent">
                <xm:f>0</xm:f>
              </x14:cfvo>
              <x14:cfvo type="formula">
                <xm:f>$B$75</xm:f>
              </x14:cfvo>
              <x14:cfvo type="formula" gte="0">
                <xm:f>$B$75</xm:f>
              </x14:cfvo>
              <x14:cfIcon iconSet="3TrafficLights1" iconId="0"/>
              <x14:cfIcon iconSet="3TrafficLights1" iconId="2"/>
              <x14:cfIcon iconSet="3Arrows" iconId="2"/>
            </x14:iconSet>
          </x14:cfRule>
          <xm:sqref>D75:O75</xm:sqref>
        </x14:conditionalFormatting>
        <x14:conditionalFormatting xmlns:xm="http://schemas.microsoft.com/office/excel/2006/main">
          <x14:cfRule type="iconSet" priority="6" id="{070E5350-CEB5-48F5-95DD-59A1D1F09A86}">
            <x14:iconSet custom="1">
              <x14:cfvo type="percent">
                <xm:f>0</xm:f>
              </x14:cfvo>
              <x14:cfvo type="formula">
                <xm:f>$B$76</xm:f>
              </x14:cfvo>
              <x14:cfvo type="formula" gte="0">
                <xm:f>$B$76</xm:f>
              </x14:cfvo>
              <x14:cfIcon iconSet="3TrafficLights1" iconId="0"/>
              <x14:cfIcon iconSet="3TrafficLights1" iconId="2"/>
              <x14:cfIcon iconSet="3Arrows" iconId="2"/>
            </x14:iconSet>
          </x14:cfRule>
          <xm:sqref>D76:O76</xm:sqref>
        </x14:conditionalFormatting>
        <x14:conditionalFormatting xmlns:xm="http://schemas.microsoft.com/office/excel/2006/main">
          <x14:cfRule type="iconSet" priority="5" id="{6317C0A5-1585-40DC-AA55-EB08F0D7D765}">
            <x14:iconSet custom="1">
              <x14:cfvo type="percent">
                <xm:f>0</xm:f>
              </x14:cfvo>
              <x14:cfvo type="formula">
                <xm:f>$B$77</xm:f>
              </x14:cfvo>
              <x14:cfvo type="formula" gte="0">
                <xm:f>$B$77</xm:f>
              </x14:cfvo>
              <x14:cfIcon iconSet="3TrafficLights1" iconId="0"/>
              <x14:cfIcon iconSet="3TrafficLights1" iconId="2"/>
              <x14:cfIcon iconSet="3Arrows" iconId="2"/>
            </x14:iconSet>
          </x14:cfRule>
          <xm:sqref>D77:O77</xm:sqref>
        </x14:conditionalFormatting>
        <x14:conditionalFormatting xmlns:xm="http://schemas.microsoft.com/office/excel/2006/main">
          <x14:cfRule type="iconSet" priority="4" id="{132297AB-EC9B-450F-87E3-5408A5091277}">
            <x14:iconSet custom="1">
              <x14:cfvo type="percent">
                <xm:f>0</xm:f>
              </x14:cfvo>
              <x14:cfvo type="formula">
                <xm:f>$B$78</xm:f>
              </x14:cfvo>
              <x14:cfvo type="formula" gte="0">
                <xm:f>$B$78</xm:f>
              </x14:cfvo>
              <x14:cfIcon iconSet="3TrafficLights1" iconId="0"/>
              <x14:cfIcon iconSet="3TrafficLights1" iconId="2"/>
              <x14:cfIcon iconSet="3Arrows" iconId="2"/>
            </x14:iconSet>
          </x14:cfRule>
          <xm:sqref>D78:O78</xm:sqref>
        </x14:conditionalFormatting>
        <x14:conditionalFormatting xmlns:xm="http://schemas.microsoft.com/office/excel/2006/main">
          <x14:cfRule type="iconSet" priority="3" id="{1BEB42BC-07DA-44FA-9F52-75C92745B8F3}">
            <x14:iconSet custom="1">
              <x14:cfvo type="percent">
                <xm:f>0</xm:f>
              </x14:cfvo>
              <x14:cfvo type="formula">
                <xm:f>$B$79</xm:f>
              </x14:cfvo>
              <x14:cfvo type="formula" gte="0">
                <xm:f>$B$79</xm:f>
              </x14:cfvo>
              <x14:cfIcon iconSet="3TrafficLights1" iconId="0"/>
              <x14:cfIcon iconSet="3TrafficLights1" iconId="2"/>
              <x14:cfIcon iconSet="3Arrows" iconId="2"/>
            </x14:iconSet>
          </x14:cfRule>
          <xm:sqref>D79:O79</xm:sqref>
        </x14:conditionalFormatting>
        <x14:conditionalFormatting xmlns:xm="http://schemas.microsoft.com/office/excel/2006/main">
          <x14:cfRule type="iconSet" priority="1" id="{A7ADB64F-0C1A-4BE0-8EED-AF3581204D00}">
            <x14:iconSet custom="1">
              <x14:cfvo type="percent">
                <xm:f>0</xm:f>
              </x14:cfvo>
              <x14:cfvo type="formula" gte="0">
                <xm:f>$B$39</xm:f>
              </x14:cfvo>
              <x14:cfvo type="formula">
                <xm:f>$B$39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D40:O46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100-000059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Mensal'!D6:N6</xm:f>
              <xm:sqref>C6</xm:sqref>
            </x14:sparkline>
          </x14:sparklines>
        </x14:sparklineGroup>
        <x14:sparklineGroup displayEmptyCellsAs="gap" xr2:uid="{00000000-0003-0000-0100-000058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Mensal'!D7:O7</xm:f>
              <xm:sqref>C7</xm:sqref>
            </x14:sparkline>
          </x14:sparklines>
        </x14:sparklineGroup>
        <x14:sparklineGroup displayEmptyCellsAs="gap" xr2:uid="{00000000-0003-0000-0100-000057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Mensal'!D8:O8</xm:f>
              <xm:sqref>C8</xm:sqref>
            </x14:sparkline>
          </x14:sparklines>
        </x14:sparklineGroup>
        <x14:sparklineGroup displayEmptyCellsAs="gap" xr2:uid="{00000000-0003-0000-0100-000056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Mensal'!D9:O9</xm:f>
              <xm:sqref>C9</xm:sqref>
            </x14:sparkline>
          </x14:sparklines>
        </x14:sparklineGroup>
        <x14:sparklineGroup displayEmptyCellsAs="gap" xr2:uid="{00000000-0003-0000-0100-000055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Mensal'!D10:O10</xm:f>
              <xm:sqref>C10</xm:sqref>
            </x14:sparkline>
          </x14:sparklines>
        </x14:sparklineGroup>
        <x14:sparklineGroup displayEmptyCellsAs="gap" xr2:uid="{00000000-0003-0000-0100-000054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Mensal'!D11:O11</xm:f>
              <xm:sqref>C11</xm:sqref>
            </x14:sparkline>
          </x14:sparklines>
        </x14:sparklineGroup>
        <x14:sparklineGroup displayEmptyCellsAs="gap" xr2:uid="{00000000-0003-0000-0100-000053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Mensal'!D12:O12</xm:f>
              <xm:sqref>C12</xm:sqref>
            </x14:sparkline>
          </x14:sparklines>
        </x14:sparklineGroup>
        <x14:sparklineGroup displayEmptyCellsAs="gap" xr2:uid="{00000000-0003-0000-0100-000052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Mensal'!D13:O13</xm:f>
              <xm:sqref>C13</xm:sqref>
            </x14:sparkline>
          </x14:sparklines>
        </x14:sparklineGroup>
        <x14:sparklineGroup displayEmptyCellsAs="gap" xr2:uid="{00000000-0003-0000-0100-00005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Mensal'!D14:O14</xm:f>
              <xm:sqref>C14</xm:sqref>
            </x14:sparkline>
          </x14:sparklines>
        </x14:sparklineGroup>
        <x14:sparklineGroup displayEmptyCellsAs="gap" xr2:uid="{00000000-0003-0000-0100-00005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Mensal'!D15:O15</xm:f>
              <xm:sqref>C15</xm:sqref>
            </x14:sparkline>
          </x14:sparklines>
        </x14:sparklineGroup>
        <x14:sparklineGroup displayEmptyCellsAs="gap" xr2:uid="{00000000-0003-0000-0100-00004F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Mensal'!D16:O16</xm:f>
              <xm:sqref>C16</xm:sqref>
            </x14:sparkline>
          </x14:sparklines>
        </x14:sparklineGroup>
        <x14:sparklineGroup displayEmptyCellsAs="gap" xr2:uid="{00000000-0003-0000-0100-00004E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Mensal'!D17:O17</xm:f>
              <xm:sqref>C17</xm:sqref>
            </x14:sparkline>
          </x14:sparklines>
        </x14:sparklineGroup>
        <x14:sparklineGroup displayEmptyCellsAs="gap" xr2:uid="{00000000-0003-0000-0100-00004D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Mensal'!D18:O18</xm:f>
              <xm:sqref>C18</xm:sqref>
            </x14:sparkline>
          </x14:sparklines>
        </x14:sparklineGroup>
        <x14:sparklineGroup displayEmptyCellsAs="gap" xr2:uid="{00000000-0003-0000-0100-00004C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Mensal'!D19:O19</xm:f>
              <xm:sqref>C19</xm:sqref>
            </x14:sparkline>
          </x14:sparklines>
        </x14:sparklineGroup>
        <x14:sparklineGroup displayEmptyCellsAs="gap" xr2:uid="{00000000-0003-0000-0100-00004B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Mensal'!D20:O20</xm:f>
              <xm:sqref>C20</xm:sqref>
            </x14:sparkline>
          </x14:sparklines>
        </x14:sparklineGroup>
        <x14:sparklineGroup displayEmptyCellsAs="gap" xr2:uid="{00000000-0003-0000-0100-00004A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Mensal'!D21:O21</xm:f>
              <xm:sqref>C21</xm:sqref>
            </x14:sparkline>
          </x14:sparklines>
        </x14:sparklineGroup>
        <x14:sparklineGroup displayEmptyCellsAs="gap" xr2:uid="{00000000-0003-0000-0100-000049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Mensal'!D22:O22</xm:f>
              <xm:sqref>C22</xm:sqref>
            </x14:sparkline>
          </x14:sparklines>
        </x14:sparklineGroup>
        <x14:sparklineGroup displayEmptyCellsAs="gap" xr2:uid="{00000000-0003-0000-0100-000048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Mensal'!D23:O23</xm:f>
              <xm:sqref>C23</xm:sqref>
            </x14:sparkline>
          </x14:sparklines>
        </x14:sparklineGroup>
        <x14:sparklineGroup displayEmptyCellsAs="gap" xr2:uid="{00000000-0003-0000-0100-000047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Mensal'!D24:O24</xm:f>
              <xm:sqref>C24</xm:sqref>
            </x14:sparkline>
          </x14:sparklines>
        </x14:sparklineGroup>
        <x14:sparklineGroup displayEmptyCellsAs="gap" xr2:uid="{00000000-0003-0000-0100-000046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Mensal'!D25:O25</xm:f>
              <xm:sqref>C25</xm:sqref>
            </x14:sparkline>
          </x14:sparklines>
        </x14:sparklineGroup>
        <x14:sparklineGroup displayEmptyCellsAs="gap" xr2:uid="{00000000-0003-0000-0100-000045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Mensal'!D26:O26</xm:f>
              <xm:sqref>C26</xm:sqref>
            </x14:sparkline>
          </x14:sparklines>
        </x14:sparklineGroup>
        <x14:sparklineGroup displayEmptyCellsAs="gap" xr2:uid="{00000000-0003-0000-0100-000044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Mensal'!D27:O27</xm:f>
              <xm:sqref>C27</xm:sqref>
            </x14:sparkline>
          </x14:sparklines>
        </x14:sparklineGroup>
        <x14:sparklineGroup displayEmptyCellsAs="gap" xr2:uid="{00000000-0003-0000-0100-000043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Mensal'!D28:O28</xm:f>
              <xm:sqref>C28</xm:sqref>
            </x14:sparkline>
          </x14:sparklines>
        </x14:sparklineGroup>
        <x14:sparklineGroup displayEmptyCellsAs="gap" xr2:uid="{00000000-0003-0000-0100-00004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Mensal'!D31:O31</xm:f>
              <xm:sqref>C31</xm:sqref>
            </x14:sparkline>
            <x14:sparkline>
              <xm:f>'Orçamento Mensal'!D32:O32</xm:f>
              <xm:sqref>C32</xm:sqref>
            </x14:sparkline>
            <x14:sparkline>
              <xm:f>'Orçamento Mensal'!D33:O33</xm:f>
              <xm:sqref>C33</xm:sqref>
            </x14:sparkline>
            <x14:sparkline>
              <xm:f>'Orçamento Mensal'!D34:O34</xm:f>
              <xm:sqref>C34</xm:sqref>
            </x14:sparkline>
            <x14:sparkline>
              <xm:f>'Orçamento Mensal'!D35:O35</xm:f>
              <xm:sqref>C35</xm:sqref>
            </x14:sparkline>
            <x14:sparkline>
              <xm:f>'Orçamento Mensal'!D36:O36</xm:f>
              <xm:sqref>C36</xm:sqref>
            </x14:sparkline>
            <x14:sparkline>
              <xm:f>'Orçamento Mensal'!D37:O37</xm:f>
              <xm:sqref>C37</xm:sqref>
            </x14:sparkline>
            <x14:sparkline>
              <xm:f>'Orçamento Mensal'!D38:O38</xm:f>
              <xm:sqref>C38</xm:sqref>
            </x14:sparkline>
            <x14:sparkline>
              <xm:f>'Orçamento Mensal'!D39:O39</xm:f>
              <xm:sqref>C39</xm:sqref>
            </x14:sparkline>
            <x14:sparkline>
              <xm:f>'Orçamento Mensal'!D40:O40</xm:f>
              <xm:sqref>C40</xm:sqref>
            </x14:sparkline>
            <x14:sparkline>
              <xm:f>'Orçamento Mensal'!D41:O41</xm:f>
              <xm:sqref>C41</xm:sqref>
            </x14:sparkline>
            <x14:sparkline>
              <xm:f>'Orçamento Mensal'!D42:O42</xm:f>
              <xm:sqref>C42</xm:sqref>
            </x14:sparkline>
            <x14:sparkline>
              <xm:f>'Orçamento Mensal'!D43:O43</xm:f>
              <xm:sqref>C43</xm:sqref>
            </x14:sparkline>
            <x14:sparkline>
              <xm:f>'Orçamento Mensal'!D44:O44</xm:f>
              <xm:sqref>C44</xm:sqref>
            </x14:sparkline>
            <x14:sparkline>
              <xm:f>'Orçamento Mensal'!D45:O45</xm:f>
              <xm:sqref>C45</xm:sqref>
            </x14:sparkline>
            <x14:sparkline>
              <xm:f>'Orçamento Mensal'!D46:O46</xm:f>
              <xm:sqref>C46</xm:sqref>
            </x14:sparkline>
          </x14:sparklines>
        </x14:sparklineGroup>
        <x14:sparklineGroup displayEmptyCellsAs="gap" xr2:uid="{00000000-0003-0000-0100-000035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Mensal'!D47:O47</xm:f>
              <xm:sqref>C47</xm:sqref>
            </x14:sparkline>
          </x14:sparklines>
        </x14:sparklineGroup>
        <x14:sparklineGroup displayEmptyCellsAs="gap" xr2:uid="{00000000-0003-0000-0100-000034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Mensal'!D50:O50</xm:f>
              <xm:sqref>C50</xm:sqref>
            </x14:sparkline>
          </x14:sparklines>
        </x14:sparklineGroup>
        <x14:sparklineGroup displayEmptyCellsAs="gap" xr2:uid="{00000000-0003-0000-0100-000033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Mensal'!D51:O51</xm:f>
              <xm:sqref>C51</xm:sqref>
            </x14:sparkline>
          </x14:sparklines>
        </x14:sparklineGroup>
        <x14:sparklineGroup displayEmptyCellsAs="gap" xr2:uid="{00000000-0003-0000-0100-000032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Mensal'!D52:O52</xm:f>
              <xm:sqref>C52</xm:sqref>
            </x14:sparkline>
          </x14:sparklines>
        </x14:sparklineGroup>
        <x14:sparklineGroup displayEmptyCellsAs="gap" xr2:uid="{00000000-0003-0000-0100-00003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Mensal'!D53:O53</xm:f>
              <xm:sqref>C53</xm:sqref>
            </x14:sparkline>
          </x14:sparklines>
        </x14:sparklineGroup>
        <x14:sparklineGroup displayEmptyCellsAs="gap" xr2:uid="{00000000-0003-0000-0100-00003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Mensal'!D54:O54</xm:f>
              <xm:sqref>C54</xm:sqref>
            </x14:sparkline>
          </x14:sparklines>
        </x14:sparklineGroup>
        <x14:sparklineGroup displayEmptyCellsAs="gap" xr2:uid="{00000000-0003-0000-0100-00002F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Mensal'!D55:O55</xm:f>
              <xm:sqref>C55</xm:sqref>
            </x14:sparkline>
          </x14:sparklines>
        </x14:sparklineGroup>
        <x14:sparklineGroup displayEmptyCellsAs="gap" xr2:uid="{00000000-0003-0000-0100-00002E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Mensal'!D56:O56</xm:f>
              <xm:sqref>C56</xm:sqref>
            </x14:sparkline>
          </x14:sparklines>
        </x14:sparklineGroup>
        <x14:sparklineGroup displayEmptyCellsAs="gap" xr2:uid="{00000000-0003-0000-0100-00002D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Mensal'!D57:O57</xm:f>
              <xm:sqref>C57</xm:sqref>
            </x14:sparkline>
          </x14:sparklines>
        </x14:sparklineGroup>
        <x14:sparklineGroup displayEmptyCellsAs="gap" xr2:uid="{00000000-0003-0000-0100-00002C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Mensal'!D58:O58</xm:f>
              <xm:sqref>C58</xm:sqref>
            </x14:sparkline>
          </x14:sparklines>
        </x14:sparklineGroup>
        <x14:sparklineGroup displayEmptyCellsAs="gap" xr2:uid="{00000000-0003-0000-0100-00002B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Mensal'!D61:O61</xm:f>
              <xm:sqref>C61</xm:sqref>
            </x14:sparkline>
          </x14:sparklines>
        </x14:sparklineGroup>
        <x14:sparklineGroup displayEmptyCellsAs="gap" xr2:uid="{00000000-0003-0000-0100-00002A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Mensal'!D62:O62</xm:f>
              <xm:sqref>C62</xm:sqref>
            </x14:sparkline>
          </x14:sparklines>
        </x14:sparklineGroup>
        <x14:sparklineGroup displayEmptyCellsAs="gap" xr2:uid="{00000000-0003-0000-0100-000029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Mensal'!D63:O63</xm:f>
              <xm:sqref>C63</xm:sqref>
            </x14:sparkline>
          </x14:sparklines>
        </x14:sparklineGroup>
        <x14:sparklineGroup displayEmptyCellsAs="gap" xr2:uid="{00000000-0003-0000-0100-000028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Mensal'!D64:O64</xm:f>
              <xm:sqref>C64</xm:sqref>
            </x14:sparkline>
          </x14:sparklines>
        </x14:sparklineGroup>
        <x14:sparklineGroup displayEmptyCellsAs="gap" xr2:uid="{00000000-0003-0000-0100-000027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Mensal'!D65:O65</xm:f>
              <xm:sqref>C65</xm:sqref>
            </x14:sparkline>
          </x14:sparklines>
        </x14:sparklineGroup>
        <x14:sparklineGroup displayEmptyCellsAs="gap" xr2:uid="{00000000-0003-0000-0100-000026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Mensal'!D66:O66</xm:f>
              <xm:sqref>C66</xm:sqref>
            </x14:sparkline>
          </x14:sparklines>
        </x14:sparklineGroup>
        <x14:sparklineGroup displayEmptyCellsAs="gap" xr2:uid="{00000000-0003-0000-0100-000025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Mensal'!D69:O69</xm:f>
              <xm:sqref>C69</xm:sqref>
            </x14:sparkline>
          </x14:sparklines>
        </x14:sparklineGroup>
        <x14:sparklineGroup displayEmptyCellsAs="gap" xr2:uid="{00000000-0003-0000-0100-000024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Mensal'!D70:O70</xm:f>
              <xm:sqref>C70</xm:sqref>
            </x14:sparkline>
          </x14:sparklines>
        </x14:sparklineGroup>
        <x14:sparklineGroup displayEmptyCellsAs="gap" xr2:uid="{00000000-0003-0000-0100-000023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Mensal'!D71:O71</xm:f>
              <xm:sqref>C71</xm:sqref>
            </x14:sparkline>
          </x14:sparklines>
        </x14:sparklineGroup>
        <x14:sparklineGroup displayEmptyCellsAs="gap" xr2:uid="{00000000-0003-0000-0100-000022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Mensal'!D72:O72</xm:f>
              <xm:sqref>C72</xm:sqref>
            </x14:sparkline>
          </x14:sparklines>
        </x14:sparklineGroup>
        <x14:sparklineGroup displayEmptyCellsAs="gap" xr2:uid="{00000000-0003-0000-0100-00002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Mensal'!D73:O73</xm:f>
              <xm:sqref>C73</xm:sqref>
            </x14:sparkline>
          </x14:sparklines>
        </x14:sparklineGroup>
        <x14:sparklineGroup displayEmptyCellsAs="gap" xr2:uid="{00000000-0003-0000-0100-00002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Mensal'!D74:O74</xm:f>
              <xm:sqref>C74</xm:sqref>
            </x14:sparkline>
          </x14:sparklines>
        </x14:sparklineGroup>
        <x14:sparklineGroup displayEmptyCellsAs="gap" xr2:uid="{00000000-0003-0000-0100-00001F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Mensal'!D75:O75</xm:f>
              <xm:sqref>C75</xm:sqref>
            </x14:sparkline>
          </x14:sparklines>
        </x14:sparklineGroup>
        <x14:sparklineGroup displayEmptyCellsAs="gap" xr2:uid="{00000000-0003-0000-0100-00001E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Mensal'!D76:O76</xm:f>
              <xm:sqref>C76</xm:sqref>
            </x14:sparkline>
          </x14:sparklines>
        </x14:sparklineGroup>
        <x14:sparklineGroup displayEmptyCellsAs="gap" xr2:uid="{00000000-0003-0000-0100-00001D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Mensal'!D77:O77</xm:f>
              <xm:sqref>C77</xm:sqref>
            </x14:sparkline>
          </x14:sparklines>
        </x14:sparklineGroup>
        <x14:sparklineGroup displayEmptyCellsAs="gap" xr2:uid="{00000000-0003-0000-0100-00001C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Mensal'!D78:O78</xm:f>
              <xm:sqref>C78</xm:sqref>
            </x14:sparkline>
          </x14:sparklines>
        </x14:sparklineGroup>
        <x14:sparklineGroup displayEmptyCellsAs="gap" xr2:uid="{00000000-0003-0000-0100-00001B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Mensal'!D79:O79</xm:f>
              <xm:sqref>C79</xm:sqref>
            </x14:sparkline>
          </x14:sparklines>
        </x14:sparklineGroup>
        <x14:sparklineGroup displayEmptyCellsAs="gap" xr2:uid="{00000000-0003-0000-0100-00001A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Mensal'!D82:O82</xm:f>
              <xm:sqref>C82</xm:sqref>
            </x14:sparkline>
          </x14:sparklines>
        </x14:sparklineGroup>
        <x14:sparklineGroup displayEmptyCellsAs="gap" xr2:uid="{00000000-0003-0000-0100-000019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Mensal'!D83:O83</xm:f>
              <xm:sqref>C83</xm:sqref>
            </x14:sparkline>
          </x14:sparklines>
        </x14:sparklineGroup>
        <x14:sparklineGroup displayEmptyCellsAs="gap" xr2:uid="{00000000-0003-0000-0100-000018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Mensal'!D84:O84</xm:f>
              <xm:sqref>C84</xm:sqref>
            </x14:sparkline>
          </x14:sparklines>
        </x14:sparklineGroup>
        <x14:sparklineGroup displayEmptyCellsAs="gap" xr2:uid="{00000000-0003-0000-0100-000017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Mensal'!D85:O85</xm:f>
              <xm:sqref>C85</xm:sqref>
            </x14:sparkline>
          </x14:sparklines>
        </x14:sparklineGroup>
        <x14:sparklineGroup displayEmptyCellsAs="gap" xr2:uid="{00000000-0003-0000-0100-000016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Mensal'!D86:O86</xm:f>
              <xm:sqref>C86</xm:sqref>
            </x14:sparkline>
          </x14:sparklines>
        </x14:sparklineGroup>
        <x14:sparklineGroup displayEmptyCellsAs="gap" xr2:uid="{00000000-0003-0000-0100-000015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Mensal'!D87:O87</xm:f>
              <xm:sqref>C87</xm:sqref>
            </x14:sparkline>
          </x14:sparklines>
        </x14:sparklineGroup>
        <x14:sparklineGroup displayEmptyCellsAs="gap" xr2:uid="{00000000-0003-0000-0100-000014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Mensal'!D90:O90</xm:f>
              <xm:sqref>C90</xm:sqref>
            </x14:sparkline>
          </x14:sparklines>
        </x14:sparklineGroup>
        <x14:sparklineGroup displayEmptyCellsAs="gap" xr2:uid="{00000000-0003-0000-0100-000013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Mensal'!D91:O91</xm:f>
              <xm:sqref>C91</xm:sqref>
            </x14:sparkline>
          </x14:sparklines>
        </x14:sparklineGroup>
        <x14:sparklineGroup displayEmptyCellsAs="gap" xr2:uid="{00000000-0003-0000-0100-000012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Mensal'!D92:O92</xm:f>
              <xm:sqref>C92</xm:sqref>
            </x14:sparkline>
          </x14:sparklines>
        </x14:sparklineGroup>
        <x14:sparklineGroup displayEmptyCellsAs="gap" xr2:uid="{00000000-0003-0000-0100-00001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Mensal'!D93:O93</xm:f>
              <xm:sqref>C93</xm:sqref>
            </x14:sparkline>
          </x14:sparklines>
        </x14:sparklineGroup>
        <x14:sparklineGroup displayEmptyCellsAs="gap" xr2:uid="{00000000-0003-0000-0100-00001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Mensal'!D94:O94</xm:f>
              <xm:sqref>C94</xm:sqref>
            </x14:sparkline>
          </x14:sparklines>
        </x14:sparklineGroup>
        <x14:sparklineGroup displayEmptyCellsAs="gap" xr2:uid="{00000000-0003-0000-0100-00000F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Mensal'!D95:O95</xm:f>
              <xm:sqref>C95</xm:sqref>
            </x14:sparkline>
          </x14:sparklines>
        </x14:sparklineGroup>
        <x14:sparklineGroup displayEmptyCellsAs="gap" xr2:uid="{00000000-0003-0000-0100-00000E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Mensal'!D96:O96</xm:f>
              <xm:sqref>C96</xm:sqref>
            </x14:sparkline>
          </x14:sparklines>
        </x14:sparklineGroup>
        <x14:sparklineGroup displayEmptyCellsAs="gap" xr2:uid="{00000000-0003-0000-0100-00000D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Mensal'!D100:O100</xm:f>
              <xm:sqref>C100</xm:sqref>
            </x14:sparkline>
          </x14:sparklines>
        </x14:sparklineGroup>
        <x14:sparklineGroup displayEmptyCellsAs="gap" xr2:uid="{00000000-0003-0000-0100-00000C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'Orçamento Mensal'!D101:O101</xm:f>
              <xm:sqref>C101</xm:sqref>
            </x14:sparkline>
          </x14:sparklines>
        </x14:sparklineGroup>
        <x14:sparklineGroup displayEmptyCellsAs="gap" xr2:uid="{00000000-0003-0000-0100-00000B000000}">
          <x14:colorSeries theme="9" tint="0.39997558519241921"/>
          <x14:colorNegative theme="0" tint="-0.499984740745262"/>
          <x14:colorAxis rgb="FF000000"/>
          <x14:colorMarkers theme="9" tint="0.79998168889431442"/>
          <x14:colorFirst theme="9" tint="-0.249977111117893"/>
          <x14:colorLast theme="9" tint="-0.249977111117893"/>
          <x14:colorHigh theme="9" tint="-0.499984740745262"/>
          <x14:colorLow theme="9" tint="-0.499984740745262"/>
          <x14:sparklines>
            <x14:sparkline>
              <xm:f>'Orçamento Mensal'!D103:O103</xm:f>
              <xm:sqref>C103</xm:sqref>
            </x14:sparkline>
          </x14:sparklines>
        </x14:sparklineGroup>
        <x14:sparklineGroup displayEmptyCellsAs="gap" xr2:uid="{00000000-0003-0000-0100-00000A000000}">
          <x14:colorSeries theme="9" tint="0.39997558519241921"/>
          <x14:colorNegative theme="0" tint="-0.499984740745262"/>
          <x14:colorAxis rgb="FF000000"/>
          <x14:colorMarkers theme="9" tint="0.79998168889431442"/>
          <x14:colorFirst theme="9" tint="-0.249977111117893"/>
          <x14:colorLast theme="9" tint="-0.249977111117893"/>
          <x14:colorHigh theme="9" tint="-0.499984740745262"/>
          <x14:colorLow theme="9" tint="-0.499984740745262"/>
          <x14:sparklines>
            <x14:sparkline>
              <xm:f>'Orçamento Mensal'!D104:O104</xm:f>
              <xm:sqref>C104</xm:sqref>
            </x14:sparkline>
          </x14:sparklines>
        </x14:sparklineGroup>
        <x14:sparklineGroup displayEmptyCellsAs="gap" xr2:uid="{00000000-0003-0000-0100-000009000000}">
          <x14:colorSeries theme="9" tint="0.39997558519241921"/>
          <x14:colorNegative theme="0" tint="-0.499984740745262"/>
          <x14:colorAxis rgb="FF000000"/>
          <x14:colorMarkers theme="9" tint="0.79998168889431442"/>
          <x14:colorFirst theme="9" tint="-0.249977111117893"/>
          <x14:colorLast theme="9" tint="-0.249977111117893"/>
          <x14:colorHigh theme="9" tint="-0.499984740745262"/>
          <x14:colorLow theme="9" tint="-0.499984740745262"/>
          <x14:sparklines>
            <x14:sparkline>
              <xm:f>'Orçamento Mensal'!D105:O105</xm:f>
              <xm:sqref>C105</xm:sqref>
            </x14:sparkline>
          </x14:sparklines>
        </x14:sparklineGroup>
        <x14:sparklineGroup displayEmptyCellsAs="gap" xr2:uid="{00000000-0003-0000-0100-000008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'Orçamento Mensal'!D107:O107</xm:f>
              <xm:sqref>C107</xm:sqref>
            </x14:sparkline>
          </x14:sparklines>
        </x14:sparklineGroup>
        <x14:sparklineGroup displayEmptyCellsAs="gap" xr2:uid="{00000000-0003-0000-0100-000007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'Orçamento Mensal'!D108:O108</xm:f>
              <xm:sqref>C108</xm:sqref>
            </x14:sparkline>
          </x14:sparklines>
        </x14:sparklineGroup>
        <x14:sparklineGroup displayEmptyCellsAs="gap" xr2:uid="{00000000-0003-0000-0100-000006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'Orçamento Mensal'!D109:O109</xm:f>
              <xm:sqref>C109</xm:sqref>
            </x14:sparkline>
          </x14:sparklines>
        </x14:sparklineGroup>
        <x14:sparklineGroup displayEmptyCellsAs="gap" xr2:uid="{00000000-0003-0000-0100-000005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'Orçamento Mensal'!D110:O110</xm:f>
              <xm:sqref>C110</xm:sqref>
            </x14:sparkline>
          </x14:sparklines>
        </x14:sparklineGroup>
        <x14:sparklineGroup displayEmptyCellsAs="gap" xr2:uid="{00000000-0003-0000-0100-000004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'Orçamento Mensal'!D111:O111</xm:f>
              <xm:sqref>C111</xm:sqref>
            </x14:sparkline>
          </x14:sparklines>
        </x14:sparklineGroup>
        <x14:sparklineGroup displayEmptyCellsAs="gap" xr2:uid="{00000000-0003-0000-0100-000003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'Orçamento Mensal'!D112:O112</xm:f>
              <xm:sqref>C112</xm:sqref>
            </x14:sparkline>
          </x14:sparklines>
        </x14:sparklineGroup>
        <x14:sparklineGroup displayEmptyCellsAs="gap" xr2:uid="{00000000-0003-0000-0100-000002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'Orçamento Mensal'!D113:O113</xm:f>
              <xm:sqref>C113</xm:sqref>
            </x14:sparkline>
          </x14:sparklines>
        </x14:sparklineGroup>
        <x14:sparklineGroup displayEmptyCellsAs="gap" xr2:uid="{00000000-0003-0000-0100-000001000000}">
          <x14:colorSeries theme="9" tint="-0.499984740745262"/>
          <x14:colorNegative theme="4"/>
          <x14:colorAxis rgb="FF000000"/>
          <x14:colorMarkers theme="9" tint="-0.499984740745262"/>
          <x14:colorFirst theme="9" tint="0.39997558519241921"/>
          <x14:colorLast theme="9" tint="0.39997558519241921"/>
          <x14:colorHigh theme="9"/>
          <x14:colorLow theme="9"/>
          <x14:sparklines>
            <x14:sparkline>
              <xm:f>'Orçamento Mensal'!D115:O115</xm:f>
              <xm:sqref>C115</xm:sqref>
            </x14:sparkline>
          </x14:sparklines>
        </x14:sparklineGroup>
        <x14:sparklineGroup displayEmptyCellsAs="gap" xr2:uid="{00000000-0003-0000-0100-000000000000}">
          <x14:colorSeries theme="9" tint="-0.499984740745262"/>
          <x14:colorNegative theme="4"/>
          <x14:colorAxis rgb="FF000000"/>
          <x14:colorMarkers theme="9" tint="-0.499984740745262"/>
          <x14:colorFirst theme="9" tint="0.39997558519241921"/>
          <x14:colorLast theme="9" tint="0.39997558519241921"/>
          <x14:colorHigh theme="9"/>
          <x14:colorLow theme="9"/>
          <x14:sparklines>
            <x14:sparkline>
              <xm:f>'Orçamento Mensal'!D117:O117</xm:f>
              <xm:sqref>C117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rgb="FFFFFF00"/>
  </sheetPr>
  <dimension ref="A1:AH279"/>
  <sheetViews>
    <sheetView workbookViewId="0">
      <selection sqref="A1:N1"/>
    </sheetView>
  </sheetViews>
  <sheetFormatPr defaultRowHeight="15" x14ac:dyDescent="0.25"/>
  <cols>
    <col min="1" max="1" width="30.85546875" customWidth="1"/>
    <col min="2" max="2" width="14.7109375" style="26" customWidth="1"/>
    <col min="3" max="14" width="11.5703125" style="26" customWidth="1"/>
  </cols>
  <sheetData>
    <row r="1" spans="1:34" ht="18.75" x14ac:dyDescent="0.3">
      <c r="A1" s="259" t="s">
        <v>228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34" x14ac:dyDescent="0.25">
      <c r="A2" s="258" t="s">
        <v>187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</row>
    <row r="3" spans="1:34" ht="15.75" thickBot="1" x14ac:dyDescent="0.3">
      <c r="A3" s="29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</row>
    <row r="4" spans="1:34" x14ac:dyDescent="0.25">
      <c r="A4" s="126" t="s">
        <v>176</v>
      </c>
      <c r="B4" s="12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8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</row>
    <row r="5" spans="1:34" ht="15.75" thickBot="1" x14ac:dyDescent="0.3">
      <c r="A5" s="119"/>
      <c r="B5" s="128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110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</row>
    <row r="6" spans="1:34" x14ac:dyDescent="0.25">
      <c r="A6" s="117" t="s">
        <v>162</v>
      </c>
      <c r="B6" s="124" t="s">
        <v>163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110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</row>
    <row r="7" spans="1:34" x14ac:dyDescent="0.25">
      <c r="A7" s="119" t="str">
        <f>'Orçamento Mensal'!A5</f>
        <v>CASA</v>
      </c>
      <c r="B7" s="121">
        <f>SUM('Orçamento Mensal'!D28:O28)</f>
        <v>0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110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</row>
    <row r="8" spans="1:34" x14ac:dyDescent="0.25">
      <c r="A8" s="119" t="str">
        <f>'Orçamento Mensal'!A30</f>
        <v>COMPRAS</v>
      </c>
      <c r="B8" s="121">
        <f>SUM('Orçamento Mensal'!D47:O47)</f>
        <v>0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110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</row>
    <row r="9" spans="1:34" x14ac:dyDescent="0.25">
      <c r="A9" s="119" t="str">
        <f>'Orçamento Mensal'!A49</f>
        <v>AUTOMÓVEIS</v>
      </c>
      <c r="B9" s="121">
        <f>SUM('Orçamento Mensal'!D58:O58)</f>
        <v>0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110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</row>
    <row r="10" spans="1:34" ht="15.75" thickBot="1" x14ac:dyDescent="0.3">
      <c r="A10" s="122" t="str">
        <f>'Orçamento Mensal'!A60</f>
        <v>BANCOS E CARTÕES</v>
      </c>
      <c r="B10" s="123">
        <f>SUM('Orçamento Mensal'!D66:O66)</f>
        <v>0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110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</row>
    <row r="11" spans="1:34" x14ac:dyDescent="0.25">
      <c r="A11" s="119"/>
      <c r="B11" s="128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110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</row>
    <row r="12" spans="1:34" x14ac:dyDescent="0.25">
      <c r="A12" s="119"/>
      <c r="B12" s="128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110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</row>
    <row r="13" spans="1:34" x14ac:dyDescent="0.25">
      <c r="A13" s="119"/>
      <c r="B13" s="128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110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</row>
    <row r="14" spans="1:34" x14ac:dyDescent="0.25">
      <c r="A14" s="119"/>
      <c r="B14" s="128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110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</row>
    <row r="15" spans="1:34" x14ac:dyDescent="0.25">
      <c r="A15" s="119"/>
      <c r="B15" s="128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110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</row>
    <row r="16" spans="1:34" x14ac:dyDescent="0.25">
      <c r="A16" s="119"/>
      <c r="B16" s="128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110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</row>
    <row r="17" spans="1:34" x14ac:dyDescent="0.25">
      <c r="A17" s="119"/>
      <c r="B17" s="128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110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</row>
    <row r="18" spans="1:34" ht="15.75" thickBot="1" x14ac:dyDescent="0.3">
      <c r="A18" s="122"/>
      <c r="B18" s="129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3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</row>
    <row r="19" spans="1:34" x14ac:dyDescent="0.25">
      <c r="A19" s="29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</row>
    <row r="20" spans="1:34" ht="15.75" thickBot="1" x14ac:dyDescent="0.3">
      <c r="A20" s="29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</row>
    <row r="21" spans="1:34" x14ac:dyDescent="0.25">
      <c r="A21" s="117"/>
      <c r="B21" s="118" t="s">
        <v>163</v>
      </c>
      <c r="C21" s="115" t="s">
        <v>164</v>
      </c>
      <c r="D21" s="115" t="s">
        <v>165</v>
      </c>
      <c r="E21" s="115" t="s">
        <v>166</v>
      </c>
      <c r="F21" s="115" t="s">
        <v>167</v>
      </c>
      <c r="G21" s="115" t="s">
        <v>168</v>
      </c>
      <c r="H21" s="115" t="s">
        <v>169</v>
      </c>
      <c r="I21" s="115" t="s">
        <v>170</v>
      </c>
      <c r="J21" s="115" t="s">
        <v>171</v>
      </c>
      <c r="K21" s="115" t="s">
        <v>172</v>
      </c>
      <c r="L21" s="115" t="s">
        <v>173</v>
      </c>
      <c r="M21" s="115" t="s">
        <v>174</v>
      </c>
      <c r="N21" s="116" t="s">
        <v>175</v>
      </c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</row>
    <row r="22" spans="1:34" x14ac:dyDescent="0.25">
      <c r="A22" s="119" t="str">
        <f>'Orçamento Mensal'!A31</f>
        <v>Compras/Mercado 1a Quinzena</v>
      </c>
      <c r="B22" s="120">
        <f>SUM('Orçamento Mensal'!D31:O31)</f>
        <v>0</v>
      </c>
      <c r="C22" s="96">
        <f>'Orçamento Mensal'!D31</f>
        <v>0</v>
      </c>
      <c r="D22" s="96">
        <f>'Orçamento Mensal'!E31</f>
        <v>0</v>
      </c>
      <c r="E22" s="96">
        <f>'Orçamento Mensal'!F31</f>
        <v>0</v>
      </c>
      <c r="F22" s="96">
        <f>'Orçamento Mensal'!G31</f>
        <v>0</v>
      </c>
      <c r="G22" s="96">
        <f>'Orçamento Mensal'!H31</f>
        <v>0</v>
      </c>
      <c r="H22" s="96">
        <f>'Orçamento Mensal'!I31</f>
        <v>0</v>
      </c>
      <c r="I22" s="96">
        <f>'Orçamento Mensal'!J31</f>
        <v>0</v>
      </c>
      <c r="J22" s="96">
        <f>'Orçamento Mensal'!K31</f>
        <v>0</v>
      </c>
      <c r="K22" s="96">
        <f>'Orçamento Mensal'!L31</f>
        <v>0</v>
      </c>
      <c r="L22" s="96">
        <f>'Orçamento Mensal'!M31</f>
        <v>0</v>
      </c>
      <c r="M22" s="96">
        <f>'Orçamento Mensal'!N31</f>
        <v>0</v>
      </c>
      <c r="N22" s="97">
        <f>'Orçamento Mensal'!O31</f>
        <v>0</v>
      </c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</row>
    <row r="23" spans="1:34" x14ac:dyDescent="0.25">
      <c r="A23" s="119" t="str">
        <f>'Orçamento Mensal'!A32</f>
        <v>Compras/Mercado 2a Quinzena</v>
      </c>
      <c r="B23" s="120">
        <f>SUM('Orçamento Mensal'!D32:O32)</f>
        <v>0</v>
      </c>
      <c r="C23" s="96">
        <f>'Orçamento Mensal'!D32</f>
        <v>0</v>
      </c>
      <c r="D23" s="96">
        <f>'Orçamento Mensal'!E32</f>
        <v>0</v>
      </c>
      <c r="E23" s="96">
        <f>'Orçamento Mensal'!F32</f>
        <v>0</v>
      </c>
      <c r="F23" s="96">
        <f>'Orçamento Mensal'!G32</f>
        <v>0</v>
      </c>
      <c r="G23" s="96">
        <f>'Orçamento Mensal'!H32</f>
        <v>0</v>
      </c>
      <c r="H23" s="96">
        <f>'Orçamento Mensal'!I32</f>
        <v>0</v>
      </c>
      <c r="I23" s="96">
        <f>'Orçamento Mensal'!J32</f>
        <v>0</v>
      </c>
      <c r="J23" s="96">
        <f>'Orçamento Mensal'!K32</f>
        <v>0</v>
      </c>
      <c r="K23" s="96">
        <f>'Orçamento Mensal'!L32</f>
        <v>0</v>
      </c>
      <c r="L23" s="96">
        <f>'Orçamento Mensal'!M32</f>
        <v>0</v>
      </c>
      <c r="M23" s="96">
        <f>'Orçamento Mensal'!N32</f>
        <v>0</v>
      </c>
      <c r="N23" s="97">
        <f>'Orçamento Mensal'!O32</f>
        <v>0</v>
      </c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</row>
    <row r="24" spans="1:34" x14ac:dyDescent="0.25">
      <c r="A24" s="109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110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</row>
    <row r="25" spans="1:34" x14ac:dyDescent="0.25">
      <c r="A25" s="114" t="s">
        <v>227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110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</row>
    <row r="26" spans="1:34" x14ac:dyDescent="0.25">
      <c r="A26" s="109" t="s">
        <v>204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110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</row>
    <row r="27" spans="1:34" x14ac:dyDescent="0.25">
      <c r="A27" s="109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110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</row>
    <row r="28" spans="1:34" x14ac:dyDescent="0.25">
      <c r="A28" s="109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110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</row>
    <row r="29" spans="1:34" x14ac:dyDescent="0.25">
      <c r="A29" s="109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110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</row>
    <row r="30" spans="1:34" x14ac:dyDescent="0.25">
      <c r="A30" s="109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110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</row>
    <row r="31" spans="1:34" x14ac:dyDescent="0.25">
      <c r="A31" s="109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110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</row>
    <row r="32" spans="1:34" x14ac:dyDescent="0.25">
      <c r="A32" s="109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110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</row>
    <row r="33" spans="1:34" x14ac:dyDescent="0.25">
      <c r="A33" s="109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110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</row>
    <row r="34" spans="1:34" x14ac:dyDescent="0.25">
      <c r="A34" s="109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110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</row>
    <row r="35" spans="1:34" x14ac:dyDescent="0.25">
      <c r="A35" s="109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110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</row>
    <row r="36" spans="1:34" x14ac:dyDescent="0.25">
      <c r="A36" s="109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110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</row>
    <row r="37" spans="1:34" x14ac:dyDescent="0.25">
      <c r="A37" s="109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110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</row>
    <row r="38" spans="1:34" x14ac:dyDescent="0.25">
      <c r="A38" s="109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110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</row>
    <row r="39" spans="1:34" ht="15.75" thickBot="1" x14ac:dyDescent="0.3">
      <c r="A39" s="111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3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</row>
    <row r="40" spans="1:34" x14ac:dyDescent="0.25">
      <c r="A40" s="29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</row>
    <row r="41" spans="1:34" ht="15.75" thickBot="1" x14ac:dyDescent="0.3">
      <c r="A41" s="29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</row>
    <row r="42" spans="1:34" x14ac:dyDescent="0.25">
      <c r="A42" s="117"/>
      <c r="B42" s="118" t="s">
        <v>163</v>
      </c>
      <c r="C42" s="115" t="s">
        <v>164</v>
      </c>
      <c r="D42" s="115" t="s">
        <v>165</v>
      </c>
      <c r="E42" s="115" t="s">
        <v>166</v>
      </c>
      <c r="F42" s="115" t="s">
        <v>167</v>
      </c>
      <c r="G42" s="115" t="s">
        <v>168</v>
      </c>
      <c r="H42" s="115" t="s">
        <v>169</v>
      </c>
      <c r="I42" s="115" t="s">
        <v>170</v>
      </c>
      <c r="J42" s="115" t="s">
        <v>171</v>
      </c>
      <c r="K42" s="115" t="s">
        <v>172</v>
      </c>
      <c r="L42" s="115" t="s">
        <v>173</v>
      </c>
      <c r="M42" s="115" t="s">
        <v>174</v>
      </c>
      <c r="N42" s="116" t="s">
        <v>175</v>
      </c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</row>
    <row r="43" spans="1:34" x14ac:dyDescent="0.25">
      <c r="A43" s="119" t="str">
        <f>'Orçamento Mensal'!A49</f>
        <v>AUTOMÓVEIS</v>
      </c>
      <c r="B43" s="120">
        <f>SUM('Orçamento Mensal'!D58:O58)</f>
        <v>0</v>
      </c>
      <c r="C43" s="96">
        <f>'Orçamento Mensal'!D58</f>
        <v>0</v>
      </c>
      <c r="D43" s="96">
        <f>'Orçamento Mensal'!E58</f>
        <v>0</v>
      </c>
      <c r="E43" s="96">
        <f>'Orçamento Mensal'!F58</f>
        <v>0</v>
      </c>
      <c r="F43" s="96">
        <f>'Orçamento Mensal'!G58</f>
        <v>0</v>
      </c>
      <c r="G43" s="96">
        <f>'Orçamento Mensal'!H58</f>
        <v>0</v>
      </c>
      <c r="H43" s="96">
        <f>'Orçamento Mensal'!I58</f>
        <v>0</v>
      </c>
      <c r="I43" s="96">
        <f>'Orçamento Mensal'!J58</f>
        <v>0</v>
      </c>
      <c r="J43" s="96">
        <f>'Orçamento Mensal'!K58</f>
        <v>0</v>
      </c>
      <c r="K43" s="96">
        <f>'Orçamento Mensal'!L58</f>
        <v>0</v>
      </c>
      <c r="L43" s="96">
        <f>'Orçamento Mensal'!M58</f>
        <v>0</v>
      </c>
      <c r="M43" s="96">
        <f>'Orçamento Mensal'!N58</f>
        <v>0</v>
      </c>
      <c r="N43" s="97">
        <f>'Orçamento Mensal'!O58</f>
        <v>0</v>
      </c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</row>
    <row r="44" spans="1:34" x14ac:dyDescent="0.25">
      <c r="A44" s="10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7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</row>
    <row r="45" spans="1:34" x14ac:dyDescent="0.25">
      <c r="A45" s="109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110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</row>
    <row r="46" spans="1:34" x14ac:dyDescent="0.25">
      <c r="A46" s="114" t="s">
        <v>229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110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</row>
    <row r="47" spans="1:34" x14ac:dyDescent="0.25">
      <c r="A47" s="109" t="s">
        <v>177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110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</row>
    <row r="48" spans="1:34" x14ac:dyDescent="0.25">
      <c r="A48" s="109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110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</row>
    <row r="49" spans="1:34" x14ac:dyDescent="0.25">
      <c r="A49" s="109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110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</row>
    <row r="50" spans="1:34" x14ac:dyDescent="0.25">
      <c r="A50" s="109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110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</row>
    <row r="51" spans="1:34" x14ac:dyDescent="0.25">
      <c r="A51" s="109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110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</row>
    <row r="52" spans="1:34" x14ac:dyDescent="0.25">
      <c r="A52" s="109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110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</row>
    <row r="53" spans="1:34" x14ac:dyDescent="0.25">
      <c r="A53" s="109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110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</row>
    <row r="54" spans="1:34" x14ac:dyDescent="0.25">
      <c r="A54" s="109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110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</row>
    <row r="55" spans="1:34" x14ac:dyDescent="0.25">
      <c r="A55" s="109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110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</row>
    <row r="56" spans="1:34" x14ac:dyDescent="0.25">
      <c r="A56" s="109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110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</row>
    <row r="57" spans="1:34" x14ac:dyDescent="0.25">
      <c r="A57" s="109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110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</row>
    <row r="58" spans="1:34" x14ac:dyDescent="0.25">
      <c r="A58" s="109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110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</row>
    <row r="59" spans="1:34" x14ac:dyDescent="0.25">
      <c r="A59" s="109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110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</row>
    <row r="60" spans="1:34" ht="15.75" thickBot="1" x14ac:dyDescent="0.3">
      <c r="A60" s="111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3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</row>
    <row r="61" spans="1:34" x14ac:dyDescent="0.25">
      <c r="A61" s="29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</row>
    <row r="62" spans="1:34" ht="15.75" thickBot="1" x14ac:dyDescent="0.3">
      <c r="A62" s="29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</row>
    <row r="63" spans="1:34" x14ac:dyDescent="0.25">
      <c r="A63" s="125" t="s">
        <v>178</v>
      </c>
      <c r="B63" s="118" t="s">
        <v>163</v>
      </c>
      <c r="C63" s="115" t="s">
        <v>164</v>
      </c>
      <c r="D63" s="115" t="s">
        <v>165</v>
      </c>
      <c r="E63" s="115" t="s">
        <v>166</v>
      </c>
      <c r="F63" s="115" t="s">
        <v>167</v>
      </c>
      <c r="G63" s="115" t="s">
        <v>168</v>
      </c>
      <c r="H63" s="115" t="s">
        <v>169</v>
      </c>
      <c r="I63" s="115" t="s">
        <v>170</v>
      </c>
      <c r="J63" s="115" t="s">
        <v>171</v>
      </c>
      <c r="K63" s="115" t="s">
        <v>172</v>
      </c>
      <c r="L63" s="115" t="s">
        <v>173</v>
      </c>
      <c r="M63" s="115" t="s">
        <v>174</v>
      </c>
      <c r="N63" s="116" t="s">
        <v>175</v>
      </c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</row>
    <row r="64" spans="1:34" x14ac:dyDescent="0.25">
      <c r="A64" s="119" t="str">
        <f>'Orçamento Mensal'!A5</f>
        <v>CASA</v>
      </c>
      <c r="B64" s="120">
        <f>SUM('Orçamento Mensal'!D28:O28)</f>
        <v>0</v>
      </c>
      <c r="C64" s="96">
        <f>'Orçamento Mensal'!D28</f>
        <v>0</v>
      </c>
      <c r="D64" s="96">
        <f>'Orçamento Mensal'!E28</f>
        <v>0</v>
      </c>
      <c r="E64" s="96">
        <f>'Orçamento Mensal'!F28</f>
        <v>0</v>
      </c>
      <c r="F64" s="96">
        <f>'Orçamento Mensal'!G28</f>
        <v>0</v>
      </c>
      <c r="G64" s="96">
        <f>'Orçamento Mensal'!H28</f>
        <v>0</v>
      </c>
      <c r="H64" s="96">
        <f>'Orçamento Mensal'!I28</f>
        <v>0</v>
      </c>
      <c r="I64" s="96">
        <f>'Orçamento Mensal'!J28</f>
        <v>0</v>
      </c>
      <c r="J64" s="96">
        <f>'Orçamento Mensal'!K28</f>
        <v>0</v>
      </c>
      <c r="K64" s="96">
        <f>'Orçamento Mensal'!L28</f>
        <v>0</v>
      </c>
      <c r="L64" s="96">
        <f>'Orçamento Mensal'!M28</f>
        <v>0</v>
      </c>
      <c r="M64" s="96">
        <f>'Orçamento Mensal'!N28</f>
        <v>0</v>
      </c>
      <c r="N64" s="97">
        <f>'Orçamento Mensal'!O28</f>
        <v>0</v>
      </c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</row>
    <row r="65" spans="1:34" x14ac:dyDescent="0.25">
      <c r="A65" s="10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7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</row>
    <row r="66" spans="1:34" x14ac:dyDescent="0.25">
      <c r="A66" s="109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110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</row>
    <row r="67" spans="1:34" x14ac:dyDescent="0.25">
      <c r="A67" s="114" t="s">
        <v>229</v>
      </c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110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</row>
    <row r="68" spans="1:34" x14ac:dyDescent="0.25">
      <c r="A68" s="109" t="s">
        <v>179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110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</row>
    <row r="69" spans="1:34" x14ac:dyDescent="0.25">
      <c r="A69" s="109" t="s">
        <v>180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110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</row>
    <row r="70" spans="1:34" x14ac:dyDescent="0.25">
      <c r="A70" s="109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110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</row>
    <row r="71" spans="1:34" x14ac:dyDescent="0.25">
      <c r="A71" s="109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110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</row>
    <row r="72" spans="1:34" x14ac:dyDescent="0.25">
      <c r="A72" s="109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110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</row>
    <row r="73" spans="1:34" x14ac:dyDescent="0.25">
      <c r="A73" s="109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110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</row>
    <row r="74" spans="1:34" x14ac:dyDescent="0.25">
      <c r="A74" s="109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110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</row>
    <row r="75" spans="1:34" x14ac:dyDescent="0.25">
      <c r="A75" s="109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110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</row>
    <row r="76" spans="1:34" x14ac:dyDescent="0.25">
      <c r="A76" s="109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110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</row>
    <row r="77" spans="1:34" x14ac:dyDescent="0.25">
      <c r="A77" s="109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110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</row>
    <row r="78" spans="1:34" x14ac:dyDescent="0.25">
      <c r="A78" s="109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110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</row>
    <row r="79" spans="1:34" x14ac:dyDescent="0.25">
      <c r="A79" s="109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110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</row>
    <row r="80" spans="1:34" x14ac:dyDescent="0.25">
      <c r="A80" s="109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110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</row>
    <row r="81" spans="1:34" ht="15.75" thickBot="1" x14ac:dyDescent="0.3">
      <c r="A81" s="111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3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</row>
    <row r="82" spans="1:34" x14ac:dyDescent="0.25">
      <c r="A82" s="29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</row>
    <row r="83" spans="1:34" ht="15.75" thickBot="1" x14ac:dyDescent="0.3">
      <c r="A83" s="29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</row>
    <row r="84" spans="1:34" x14ac:dyDescent="0.25">
      <c r="A84" s="125" t="s">
        <v>178</v>
      </c>
      <c r="B84" s="118" t="s">
        <v>163</v>
      </c>
      <c r="C84" s="115" t="s">
        <v>164</v>
      </c>
      <c r="D84" s="115" t="s">
        <v>165</v>
      </c>
      <c r="E84" s="115" t="s">
        <v>166</v>
      </c>
      <c r="F84" s="115" t="s">
        <v>167</v>
      </c>
      <c r="G84" s="115" t="s">
        <v>168</v>
      </c>
      <c r="H84" s="115" t="s">
        <v>169</v>
      </c>
      <c r="I84" s="115" t="s">
        <v>170</v>
      </c>
      <c r="J84" s="115" t="s">
        <v>171</v>
      </c>
      <c r="K84" s="115" t="s">
        <v>172</v>
      </c>
      <c r="L84" s="115" t="s">
        <v>173</v>
      </c>
      <c r="M84" s="115" t="s">
        <v>174</v>
      </c>
      <c r="N84" s="116" t="s">
        <v>175</v>
      </c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</row>
    <row r="85" spans="1:34" x14ac:dyDescent="0.25">
      <c r="A85" s="132" t="str">
        <f>'Orçamento Mensal'!A39</f>
        <v>Presentes</v>
      </c>
      <c r="B85" s="120">
        <f>SUM('Orçamento Mensal'!D39:O39)</f>
        <v>0</v>
      </c>
      <c r="C85" s="96">
        <f>'Orçamento Mensal'!D39</f>
        <v>0</v>
      </c>
      <c r="D85" s="96">
        <f>'Orçamento Mensal'!E39</f>
        <v>0</v>
      </c>
      <c r="E85" s="96">
        <f>'Orçamento Mensal'!F39</f>
        <v>0</v>
      </c>
      <c r="F85" s="96">
        <f>'Orçamento Mensal'!G39</f>
        <v>0</v>
      </c>
      <c r="G85" s="96">
        <f>'Orçamento Mensal'!H39</f>
        <v>0</v>
      </c>
      <c r="H85" s="96">
        <f>'Orçamento Mensal'!I39</f>
        <v>0</v>
      </c>
      <c r="I85" s="96">
        <f>'Orçamento Mensal'!J39</f>
        <v>0</v>
      </c>
      <c r="J85" s="96">
        <f>'Orçamento Mensal'!K39</f>
        <v>0</v>
      </c>
      <c r="K85" s="96">
        <f>'Orçamento Mensal'!L39</f>
        <v>0</v>
      </c>
      <c r="L85" s="96">
        <f>'Orçamento Mensal'!M39</f>
        <v>0</v>
      </c>
      <c r="M85" s="96">
        <f>'Orçamento Mensal'!N39</f>
        <v>0</v>
      </c>
      <c r="N85" s="97">
        <f>'Orçamento Mensal'!O39</f>
        <v>0</v>
      </c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</row>
    <row r="86" spans="1:34" x14ac:dyDescent="0.25">
      <c r="A86" s="132" t="str">
        <f>'Orçamento Mensal'!A40</f>
        <v>Lazer (Cinema/Passeios/Ingressos)</v>
      </c>
      <c r="B86" s="120">
        <f>SUM('Orçamento Mensal'!D40:O40)</f>
        <v>0</v>
      </c>
      <c r="C86" s="96">
        <f>'Orçamento Mensal'!D40</f>
        <v>0</v>
      </c>
      <c r="D86" s="96">
        <f>'Orçamento Mensal'!E40</f>
        <v>0</v>
      </c>
      <c r="E86" s="96">
        <f>'Orçamento Mensal'!F40</f>
        <v>0</v>
      </c>
      <c r="F86" s="96">
        <f>'Orçamento Mensal'!G40</f>
        <v>0</v>
      </c>
      <c r="G86" s="96">
        <f>'Orçamento Mensal'!H40</f>
        <v>0</v>
      </c>
      <c r="H86" s="96">
        <f>'Orçamento Mensal'!I40</f>
        <v>0</v>
      </c>
      <c r="I86" s="96">
        <f>'Orçamento Mensal'!J40</f>
        <v>0</v>
      </c>
      <c r="J86" s="96">
        <f>'Orçamento Mensal'!K40</f>
        <v>0</v>
      </c>
      <c r="K86" s="96">
        <f>'Orçamento Mensal'!L40</f>
        <v>0</v>
      </c>
      <c r="L86" s="96">
        <f>'Orçamento Mensal'!M40</f>
        <v>0</v>
      </c>
      <c r="M86" s="96">
        <f>'Orçamento Mensal'!N40</f>
        <v>0</v>
      </c>
      <c r="N86" s="97">
        <f>'Orçamento Mensal'!O40</f>
        <v>0</v>
      </c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</row>
    <row r="87" spans="1:34" x14ac:dyDescent="0.25">
      <c r="A87" s="132" t="str">
        <f>'Orçamento Mensal'!A41</f>
        <v>Saídas Jantar/Almoço/Lanche - Fora</v>
      </c>
      <c r="B87" s="120">
        <f>SUM('Orçamento Mensal'!D41:O41)</f>
        <v>0</v>
      </c>
      <c r="C87" s="96">
        <f>'Orçamento Mensal'!D41</f>
        <v>0</v>
      </c>
      <c r="D87" s="96">
        <f>'Orçamento Mensal'!E41</f>
        <v>0</v>
      </c>
      <c r="E87" s="96">
        <f>'Orçamento Mensal'!F41</f>
        <v>0</v>
      </c>
      <c r="F87" s="96">
        <f>'Orçamento Mensal'!G41</f>
        <v>0</v>
      </c>
      <c r="G87" s="96">
        <f>'Orçamento Mensal'!H41</f>
        <v>0</v>
      </c>
      <c r="H87" s="96">
        <f>'Orçamento Mensal'!I41</f>
        <v>0</v>
      </c>
      <c r="I87" s="96">
        <f>'Orçamento Mensal'!J41</f>
        <v>0</v>
      </c>
      <c r="J87" s="96">
        <f>'Orçamento Mensal'!K41</f>
        <v>0</v>
      </c>
      <c r="K87" s="96">
        <f>'Orçamento Mensal'!L41</f>
        <v>0</v>
      </c>
      <c r="L87" s="96">
        <f>'Orçamento Mensal'!M41</f>
        <v>0</v>
      </c>
      <c r="M87" s="96">
        <f>'Orçamento Mensal'!N41</f>
        <v>0</v>
      </c>
      <c r="N87" s="97">
        <f>'Orçamento Mensal'!O41</f>
        <v>0</v>
      </c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</row>
    <row r="88" spans="1:34" x14ac:dyDescent="0.25">
      <c r="A88" s="109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7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</row>
    <row r="89" spans="1:34" x14ac:dyDescent="0.25">
      <c r="A89" s="109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110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</row>
    <row r="90" spans="1:34" x14ac:dyDescent="0.25">
      <c r="A90" s="114" t="s">
        <v>229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110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</row>
    <row r="91" spans="1:34" x14ac:dyDescent="0.25">
      <c r="A91" s="114" t="s">
        <v>181</v>
      </c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110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</row>
    <row r="92" spans="1:34" x14ac:dyDescent="0.25">
      <c r="A92" s="109" t="s">
        <v>182</v>
      </c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110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</row>
    <row r="93" spans="1:34" x14ac:dyDescent="0.25">
      <c r="A93" s="109" t="s">
        <v>183</v>
      </c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110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</row>
    <row r="94" spans="1:34" x14ac:dyDescent="0.25">
      <c r="A94" s="109" t="s">
        <v>184</v>
      </c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110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</row>
    <row r="95" spans="1:34" x14ac:dyDescent="0.25">
      <c r="A95" s="109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110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</row>
    <row r="96" spans="1:34" x14ac:dyDescent="0.25">
      <c r="A96" s="109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110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</row>
    <row r="97" spans="1:34" x14ac:dyDescent="0.25">
      <c r="A97" s="109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110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</row>
    <row r="98" spans="1:34" x14ac:dyDescent="0.25">
      <c r="A98" s="109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110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</row>
    <row r="99" spans="1:34" x14ac:dyDescent="0.25">
      <c r="A99" s="109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110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</row>
    <row r="100" spans="1:34" x14ac:dyDescent="0.25">
      <c r="A100" s="109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110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</row>
    <row r="101" spans="1:34" x14ac:dyDescent="0.25">
      <c r="A101" s="109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110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</row>
    <row r="102" spans="1:34" x14ac:dyDescent="0.25">
      <c r="A102" s="109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110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</row>
    <row r="103" spans="1:34" x14ac:dyDescent="0.25">
      <c r="A103" s="109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110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</row>
    <row r="104" spans="1:34" ht="15.75" thickBot="1" x14ac:dyDescent="0.3">
      <c r="A104" s="111"/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3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</row>
    <row r="105" spans="1:34" x14ac:dyDescent="0.25">
      <c r="A105" s="29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</row>
    <row r="106" spans="1:34" x14ac:dyDescent="0.25">
      <c r="A106" s="29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</row>
    <row r="107" spans="1:34" x14ac:dyDescent="0.25">
      <c r="A107" s="29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</row>
    <row r="108" spans="1:34" x14ac:dyDescent="0.25">
      <c r="A108" s="29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</row>
    <row r="109" spans="1:34" x14ac:dyDescent="0.25">
      <c r="A109" s="29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</row>
    <row r="110" spans="1:34" x14ac:dyDescent="0.25">
      <c r="A110" s="29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</row>
    <row r="111" spans="1:34" x14ac:dyDescent="0.25">
      <c r="A111" s="29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</row>
    <row r="112" spans="1:34" x14ac:dyDescent="0.25">
      <c r="A112" s="29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</row>
    <row r="113" spans="1:34" x14ac:dyDescent="0.25">
      <c r="A113" s="29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</row>
    <row r="114" spans="1:34" x14ac:dyDescent="0.25">
      <c r="A114" s="29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</row>
    <row r="115" spans="1:34" x14ac:dyDescent="0.25">
      <c r="A115" s="29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</row>
    <row r="116" spans="1:34" x14ac:dyDescent="0.25">
      <c r="A116" s="29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</row>
    <row r="117" spans="1:34" x14ac:dyDescent="0.25">
      <c r="A117" s="29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</row>
    <row r="118" spans="1:34" x14ac:dyDescent="0.25">
      <c r="A118" s="29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</row>
    <row r="119" spans="1:34" x14ac:dyDescent="0.25">
      <c r="A119" s="29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</row>
    <row r="120" spans="1:34" x14ac:dyDescent="0.25">
      <c r="A120" s="29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</row>
    <row r="121" spans="1:34" x14ac:dyDescent="0.25">
      <c r="A121" s="29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</row>
    <row r="122" spans="1:34" x14ac:dyDescent="0.25">
      <c r="A122" s="29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</row>
    <row r="123" spans="1:34" x14ac:dyDescent="0.25">
      <c r="A123" s="29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</row>
    <row r="124" spans="1:34" x14ac:dyDescent="0.25">
      <c r="A124" s="29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</row>
    <row r="125" spans="1:34" x14ac:dyDescent="0.25">
      <c r="A125" s="29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</row>
    <row r="126" spans="1:34" x14ac:dyDescent="0.25">
      <c r="A126" s="29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</row>
    <row r="127" spans="1:34" x14ac:dyDescent="0.25">
      <c r="A127" s="29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</row>
    <row r="128" spans="1:34" x14ac:dyDescent="0.25">
      <c r="A128" s="29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</row>
    <row r="129" spans="1:34" x14ac:dyDescent="0.25">
      <c r="A129" s="29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</row>
    <row r="130" spans="1:34" x14ac:dyDescent="0.25">
      <c r="A130" s="29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</row>
    <row r="131" spans="1:34" x14ac:dyDescent="0.25">
      <c r="A131" s="29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</row>
    <row r="132" spans="1:34" x14ac:dyDescent="0.25">
      <c r="A132" s="29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</row>
    <row r="133" spans="1:34" x14ac:dyDescent="0.25">
      <c r="A133" s="29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</row>
    <row r="134" spans="1:34" x14ac:dyDescent="0.25">
      <c r="A134" s="29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</row>
    <row r="135" spans="1:34" x14ac:dyDescent="0.25">
      <c r="A135" s="29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</row>
    <row r="136" spans="1:34" x14ac:dyDescent="0.25">
      <c r="A136" s="29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</row>
    <row r="137" spans="1:34" x14ac:dyDescent="0.25">
      <c r="A137" s="29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</row>
    <row r="138" spans="1:34" x14ac:dyDescent="0.25">
      <c r="A138" s="29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</row>
    <row r="139" spans="1:34" x14ac:dyDescent="0.25">
      <c r="A139" s="29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</row>
    <row r="140" spans="1:34" x14ac:dyDescent="0.25">
      <c r="A140" s="29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</row>
    <row r="141" spans="1:34" x14ac:dyDescent="0.25">
      <c r="A141" s="29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</row>
    <row r="142" spans="1:34" x14ac:dyDescent="0.25">
      <c r="A142" s="29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</row>
    <row r="143" spans="1:34" x14ac:dyDescent="0.25">
      <c r="A143" s="29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</row>
    <row r="144" spans="1:34" x14ac:dyDescent="0.25">
      <c r="A144" s="29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</row>
    <row r="145" spans="1:34" x14ac:dyDescent="0.25">
      <c r="A145" s="29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</row>
    <row r="146" spans="1:34" x14ac:dyDescent="0.25">
      <c r="A146" s="29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</row>
    <row r="147" spans="1:34" x14ac:dyDescent="0.25">
      <c r="A147" s="29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</row>
    <row r="148" spans="1:34" x14ac:dyDescent="0.25">
      <c r="A148" s="29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</row>
    <row r="149" spans="1:34" x14ac:dyDescent="0.25">
      <c r="A149" s="29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</row>
    <row r="150" spans="1:34" x14ac:dyDescent="0.25">
      <c r="A150" s="29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</row>
    <row r="151" spans="1:34" x14ac:dyDescent="0.25">
      <c r="A151" s="29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</row>
    <row r="152" spans="1:34" x14ac:dyDescent="0.25">
      <c r="A152" s="29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</row>
    <row r="153" spans="1:34" x14ac:dyDescent="0.25">
      <c r="A153" s="29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</row>
    <row r="154" spans="1:34" x14ac:dyDescent="0.25">
      <c r="A154" s="29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</row>
    <row r="155" spans="1:34" x14ac:dyDescent="0.25">
      <c r="A155" s="29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</row>
    <row r="156" spans="1:34" x14ac:dyDescent="0.25">
      <c r="A156" s="29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</row>
    <row r="157" spans="1:34" x14ac:dyDescent="0.25">
      <c r="A157" s="29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</row>
    <row r="158" spans="1:34" x14ac:dyDescent="0.25">
      <c r="A158" s="29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</row>
    <row r="159" spans="1:34" x14ac:dyDescent="0.25">
      <c r="A159" s="29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</row>
    <row r="160" spans="1:34" x14ac:dyDescent="0.25">
      <c r="A160" s="29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</row>
    <row r="161" spans="1:34" x14ac:dyDescent="0.25">
      <c r="A161" s="29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</row>
    <row r="162" spans="1:34" x14ac:dyDescent="0.25">
      <c r="A162" s="29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</row>
    <row r="163" spans="1:34" x14ac:dyDescent="0.25">
      <c r="A163" s="29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</row>
    <row r="164" spans="1:34" x14ac:dyDescent="0.25">
      <c r="A164" s="29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</row>
    <row r="165" spans="1:34" x14ac:dyDescent="0.25">
      <c r="A165" s="29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</row>
    <row r="166" spans="1:34" x14ac:dyDescent="0.25">
      <c r="A166" s="29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</row>
    <row r="167" spans="1:34" x14ac:dyDescent="0.25">
      <c r="A167" s="29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</row>
    <row r="168" spans="1:34" x14ac:dyDescent="0.25">
      <c r="A168" s="29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</row>
    <row r="169" spans="1:34" x14ac:dyDescent="0.25">
      <c r="A169" s="29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</row>
    <row r="170" spans="1:34" x14ac:dyDescent="0.25">
      <c r="A170" s="29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</row>
    <row r="171" spans="1:34" x14ac:dyDescent="0.25">
      <c r="A171" s="29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</row>
    <row r="172" spans="1:34" x14ac:dyDescent="0.25">
      <c r="A172" s="29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</row>
    <row r="173" spans="1:34" x14ac:dyDescent="0.25">
      <c r="A173" s="29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</row>
    <row r="174" spans="1:34" x14ac:dyDescent="0.25">
      <c r="A174" s="29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</row>
    <row r="175" spans="1:34" x14ac:dyDescent="0.25">
      <c r="A175" s="29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</row>
    <row r="176" spans="1:34" x14ac:dyDescent="0.25">
      <c r="A176" s="29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</row>
    <row r="177" spans="1:34" x14ac:dyDescent="0.25">
      <c r="A177" s="29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</row>
    <row r="178" spans="1:34" x14ac:dyDescent="0.25">
      <c r="A178" s="29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</row>
    <row r="179" spans="1:34" x14ac:dyDescent="0.25">
      <c r="A179" s="29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</row>
    <row r="180" spans="1:34" x14ac:dyDescent="0.25">
      <c r="A180" s="29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</row>
    <row r="181" spans="1:34" x14ac:dyDescent="0.25">
      <c r="A181" s="29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</row>
    <row r="182" spans="1:34" x14ac:dyDescent="0.25">
      <c r="A182" s="29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</row>
    <row r="183" spans="1:34" x14ac:dyDescent="0.25">
      <c r="A183" s="29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</row>
    <row r="184" spans="1:34" x14ac:dyDescent="0.25">
      <c r="A184" s="29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</row>
    <row r="185" spans="1:34" x14ac:dyDescent="0.25">
      <c r="A185" s="29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</row>
    <row r="186" spans="1:34" x14ac:dyDescent="0.25">
      <c r="A186" s="29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</row>
    <row r="187" spans="1:34" x14ac:dyDescent="0.25">
      <c r="A187" s="29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</row>
    <row r="188" spans="1:34" x14ac:dyDescent="0.25">
      <c r="A188" s="29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</row>
    <row r="189" spans="1:34" x14ac:dyDescent="0.25">
      <c r="A189" s="29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</row>
    <row r="190" spans="1:34" x14ac:dyDescent="0.25">
      <c r="A190" s="29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</row>
    <row r="191" spans="1:34" x14ac:dyDescent="0.25">
      <c r="A191" s="29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</row>
    <row r="192" spans="1:34" x14ac:dyDescent="0.25">
      <c r="A192" s="29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</row>
    <row r="193" spans="1:34" x14ac:dyDescent="0.25">
      <c r="A193" s="29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</row>
    <row r="194" spans="1:34" x14ac:dyDescent="0.25">
      <c r="A194" s="29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</row>
    <row r="195" spans="1:34" x14ac:dyDescent="0.25">
      <c r="A195" s="29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</row>
    <row r="196" spans="1:34" x14ac:dyDescent="0.25">
      <c r="A196" s="29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</row>
    <row r="197" spans="1:34" x14ac:dyDescent="0.25">
      <c r="A197" s="29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</row>
    <row r="198" spans="1:34" x14ac:dyDescent="0.25">
      <c r="A198" s="29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</row>
    <row r="199" spans="1:34" x14ac:dyDescent="0.25">
      <c r="A199" s="29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</row>
    <row r="200" spans="1:34" x14ac:dyDescent="0.25">
      <c r="A200" s="29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</row>
    <row r="201" spans="1:34" x14ac:dyDescent="0.25">
      <c r="A201" s="29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</row>
    <row r="202" spans="1:34" x14ac:dyDescent="0.25">
      <c r="A202" s="29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</row>
    <row r="203" spans="1:34" x14ac:dyDescent="0.25">
      <c r="A203" s="29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</row>
    <row r="204" spans="1:34" x14ac:dyDescent="0.25">
      <c r="A204" s="29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</row>
    <row r="205" spans="1:34" x14ac:dyDescent="0.25">
      <c r="A205" s="29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</row>
    <row r="206" spans="1:34" x14ac:dyDescent="0.25">
      <c r="A206" s="29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</row>
    <row r="207" spans="1:34" x14ac:dyDescent="0.25">
      <c r="A207" s="29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</row>
    <row r="208" spans="1:34" x14ac:dyDescent="0.25">
      <c r="A208" s="29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</row>
    <row r="209" spans="1:34" x14ac:dyDescent="0.25">
      <c r="A209" s="29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</row>
    <row r="210" spans="1:34" x14ac:dyDescent="0.25">
      <c r="A210" s="29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</row>
    <row r="211" spans="1:34" x14ac:dyDescent="0.25">
      <c r="A211" s="29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</row>
    <row r="212" spans="1:34" x14ac:dyDescent="0.25">
      <c r="A212" s="29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</row>
    <row r="213" spans="1:34" x14ac:dyDescent="0.25">
      <c r="A213" s="29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</row>
    <row r="214" spans="1:34" x14ac:dyDescent="0.25">
      <c r="A214" s="29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</row>
    <row r="215" spans="1:34" x14ac:dyDescent="0.25">
      <c r="A215" s="29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</row>
    <row r="216" spans="1:34" x14ac:dyDescent="0.25">
      <c r="A216" s="29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</row>
    <row r="217" spans="1:34" x14ac:dyDescent="0.25">
      <c r="A217" s="29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</row>
    <row r="218" spans="1:34" x14ac:dyDescent="0.25">
      <c r="A218" s="29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</row>
    <row r="219" spans="1:34" x14ac:dyDescent="0.25">
      <c r="A219" s="29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</row>
    <row r="220" spans="1:34" x14ac:dyDescent="0.25">
      <c r="A220" s="29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</row>
    <row r="221" spans="1:34" x14ac:dyDescent="0.25">
      <c r="A221" s="29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</row>
    <row r="222" spans="1:34" x14ac:dyDescent="0.25">
      <c r="A222" s="29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</row>
    <row r="223" spans="1:34" x14ac:dyDescent="0.25">
      <c r="A223" s="29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</row>
    <row r="224" spans="1:34" x14ac:dyDescent="0.25">
      <c r="A224" s="29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</row>
    <row r="225" spans="1:34" x14ac:dyDescent="0.25">
      <c r="A225" s="29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</row>
    <row r="226" spans="1:34" x14ac:dyDescent="0.25">
      <c r="A226" s="29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</row>
    <row r="227" spans="1:34" x14ac:dyDescent="0.25">
      <c r="A227" s="29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</row>
    <row r="228" spans="1:34" x14ac:dyDescent="0.25">
      <c r="A228" s="29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</row>
    <row r="229" spans="1:34" x14ac:dyDescent="0.25">
      <c r="A229" s="29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</row>
    <row r="230" spans="1:34" x14ac:dyDescent="0.25">
      <c r="A230" s="29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</row>
    <row r="231" spans="1:34" x14ac:dyDescent="0.25">
      <c r="A231" s="29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</row>
    <row r="232" spans="1:34" x14ac:dyDescent="0.25">
      <c r="A232" s="29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</row>
    <row r="233" spans="1:34" x14ac:dyDescent="0.25">
      <c r="A233" s="29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</row>
    <row r="234" spans="1:34" x14ac:dyDescent="0.25">
      <c r="A234" s="29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</row>
    <row r="235" spans="1:34" x14ac:dyDescent="0.25">
      <c r="A235" s="29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</row>
    <row r="236" spans="1:34" x14ac:dyDescent="0.25">
      <c r="A236" s="29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</row>
    <row r="237" spans="1:34" x14ac:dyDescent="0.25">
      <c r="A237" s="29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</row>
    <row r="238" spans="1:34" x14ac:dyDescent="0.25">
      <c r="A238" s="29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</row>
    <row r="239" spans="1:34" x14ac:dyDescent="0.25">
      <c r="A239" s="29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</row>
    <row r="240" spans="1:34" x14ac:dyDescent="0.25">
      <c r="A240" s="29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</row>
    <row r="241" spans="1:34" x14ac:dyDescent="0.25">
      <c r="A241" s="29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</row>
    <row r="242" spans="1:34" x14ac:dyDescent="0.25">
      <c r="A242" s="29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</row>
    <row r="243" spans="1:34" x14ac:dyDescent="0.25">
      <c r="A243" s="29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</row>
    <row r="244" spans="1:34" x14ac:dyDescent="0.25">
      <c r="A244" s="29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</row>
    <row r="245" spans="1:34" x14ac:dyDescent="0.25">
      <c r="A245" s="29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</row>
    <row r="246" spans="1:34" x14ac:dyDescent="0.25">
      <c r="A246" s="29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</row>
    <row r="247" spans="1:34" x14ac:dyDescent="0.25">
      <c r="A247" s="29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</row>
    <row r="248" spans="1:34" x14ac:dyDescent="0.25">
      <c r="A248" s="29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</row>
    <row r="249" spans="1:34" x14ac:dyDescent="0.25">
      <c r="A249" s="29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</row>
    <row r="250" spans="1:34" x14ac:dyDescent="0.25">
      <c r="A250" s="29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</row>
    <row r="251" spans="1:34" x14ac:dyDescent="0.25">
      <c r="A251" s="29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</row>
    <row r="252" spans="1:34" x14ac:dyDescent="0.25">
      <c r="A252" s="29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</row>
    <row r="253" spans="1:34" x14ac:dyDescent="0.25">
      <c r="A253" s="29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</row>
    <row r="254" spans="1:34" x14ac:dyDescent="0.25">
      <c r="A254" s="29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</row>
    <row r="255" spans="1:34" x14ac:dyDescent="0.25">
      <c r="A255" s="29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</row>
    <row r="256" spans="1:34" x14ac:dyDescent="0.25">
      <c r="A256" s="29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</row>
    <row r="257" spans="1:34" x14ac:dyDescent="0.25">
      <c r="A257" s="29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</row>
    <row r="258" spans="1:34" x14ac:dyDescent="0.25">
      <c r="A258" s="29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</row>
    <row r="259" spans="1:34" x14ac:dyDescent="0.25">
      <c r="A259" s="29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</row>
    <row r="260" spans="1:34" x14ac:dyDescent="0.25">
      <c r="A260" s="29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</row>
    <row r="261" spans="1:34" x14ac:dyDescent="0.25">
      <c r="A261" s="29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</row>
    <row r="262" spans="1:34" x14ac:dyDescent="0.25">
      <c r="A262" s="29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</row>
    <row r="263" spans="1:34" x14ac:dyDescent="0.25">
      <c r="A263" s="29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</row>
    <row r="264" spans="1:34" x14ac:dyDescent="0.25">
      <c r="A264" s="29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</row>
    <row r="265" spans="1:34" x14ac:dyDescent="0.25">
      <c r="A265" s="29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</row>
    <row r="266" spans="1:34" x14ac:dyDescent="0.25">
      <c r="A266" s="29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</row>
    <row r="267" spans="1:34" x14ac:dyDescent="0.25">
      <c r="A267" s="29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</row>
    <row r="268" spans="1:34" x14ac:dyDescent="0.25">
      <c r="A268" s="29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</row>
    <row r="269" spans="1:34" x14ac:dyDescent="0.25">
      <c r="A269" s="29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</row>
    <row r="270" spans="1:34" x14ac:dyDescent="0.25">
      <c r="A270" s="29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</row>
    <row r="271" spans="1:34" x14ac:dyDescent="0.25">
      <c r="A271" s="29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</row>
    <row r="272" spans="1:34" x14ac:dyDescent="0.25">
      <c r="A272" s="29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</row>
    <row r="273" spans="1:34" x14ac:dyDescent="0.25">
      <c r="A273" s="29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</row>
    <row r="274" spans="1:34" x14ac:dyDescent="0.25">
      <c r="A274" s="29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</row>
    <row r="275" spans="1:34" x14ac:dyDescent="0.25">
      <c r="A275" s="29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</row>
    <row r="276" spans="1:34" x14ac:dyDescent="0.25">
      <c r="A276" s="29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</row>
    <row r="277" spans="1:34" x14ac:dyDescent="0.25">
      <c r="A277" s="29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</row>
    <row r="278" spans="1:34" x14ac:dyDescent="0.25">
      <c r="A278" s="29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</row>
    <row r="279" spans="1:34" x14ac:dyDescent="0.25">
      <c r="A279" s="29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</row>
  </sheetData>
  <mergeCells count="2">
    <mergeCell ref="A2:N2"/>
    <mergeCell ref="A1:N1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theme="3" tint="-0.249977111117893"/>
  </sheetPr>
  <dimension ref="A1:T39"/>
  <sheetViews>
    <sheetView workbookViewId="0">
      <selection activeCell="A24" sqref="A24"/>
    </sheetView>
  </sheetViews>
  <sheetFormatPr defaultRowHeight="15" x14ac:dyDescent="0.25"/>
  <cols>
    <col min="1" max="1" width="13.85546875" customWidth="1"/>
    <col min="2" max="2" width="16.85546875" customWidth="1"/>
    <col min="3" max="3" width="18.7109375" customWidth="1"/>
  </cols>
  <sheetData>
    <row r="1" spans="1:20" ht="18.75" x14ac:dyDescent="0.3">
      <c r="A1" s="260" t="s">
        <v>149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9"/>
      <c r="S1" s="29"/>
      <c r="T1" s="29"/>
    </row>
    <row r="2" spans="1:20" ht="42" customHeight="1" x14ac:dyDescent="0.25">
      <c r="A2" s="261" t="s">
        <v>188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9"/>
      <c r="S2" s="29"/>
      <c r="T2" s="29"/>
    </row>
    <row r="3" spans="1:20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0" x14ac:dyDescent="0.25">
      <c r="A4" s="30" t="s">
        <v>62</v>
      </c>
      <c r="B4" s="60" t="s">
        <v>141</v>
      </c>
      <c r="C4" s="31" t="s">
        <v>63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1:20" ht="15.75" thickBot="1" x14ac:dyDescent="0.3">
      <c r="A5" s="29"/>
      <c r="B5" s="61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0" x14ac:dyDescent="0.25">
      <c r="A6" s="54">
        <v>44927</v>
      </c>
      <c r="B6" s="62">
        <v>10500</v>
      </c>
      <c r="C6" s="55">
        <f>'Orçamento Mensal'!D96</f>
        <v>0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x14ac:dyDescent="0.25">
      <c r="A7" s="56">
        <v>44958</v>
      </c>
      <c r="B7" s="63">
        <v>10500</v>
      </c>
      <c r="C7" s="57">
        <f>'Orçamento Mensal'!E96</f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0" ht="15.75" thickBot="1" x14ac:dyDescent="0.3">
      <c r="A8" s="58">
        <v>44986</v>
      </c>
      <c r="B8" s="64">
        <v>10500</v>
      </c>
      <c r="C8" s="59">
        <f>'Orçamento Mensal'!F96</f>
        <v>0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1:20" x14ac:dyDescent="0.25">
      <c r="A9" s="54">
        <v>45017</v>
      </c>
      <c r="B9" s="62">
        <v>10500</v>
      </c>
      <c r="C9" s="55">
        <f>'Orçamento Mensal'!G96</f>
        <v>0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20" x14ac:dyDescent="0.25">
      <c r="A10" s="56">
        <v>45047</v>
      </c>
      <c r="B10" s="63">
        <v>10500</v>
      </c>
      <c r="C10" s="57">
        <f>'Orçamento Mensal'!H96</f>
        <v>0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1:20" ht="15.75" thickBot="1" x14ac:dyDescent="0.3">
      <c r="A11" s="58">
        <v>45078</v>
      </c>
      <c r="B11" s="64">
        <v>10500</v>
      </c>
      <c r="C11" s="59">
        <f>'Orçamento Mensal'!I96</f>
        <v>0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pans="1:20" x14ac:dyDescent="0.25">
      <c r="A12" s="54">
        <v>45108</v>
      </c>
      <c r="B12" s="62">
        <v>10500</v>
      </c>
      <c r="C12" s="55">
        <f>'Orçamento Mensal'!J96</f>
        <v>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</row>
    <row r="13" spans="1:20" x14ac:dyDescent="0.25">
      <c r="A13" s="56">
        <v>45139</v>
      </c>
      <c r="B13" s="63">
        <v>10500</v>
      </c>
      <c r="C13" s="57">
        <f>'Orçamento Mensal'!K96</f>
        <v>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</row>
    <row r="14" spans="1:20" ht="15.75" thickBot="1" x14ac:dyDescent="0.3">
      <c r="A14" s="58">
        <v>45170</v>
      </c>
      <c r="B14" s="64">
        <v>10500</v>
      </c>
      <c r="C14" s="59">
        <f>'Orçamento Mensal'!L96</f>
        <v>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</row>
    <row r="15" spans="1:20" x14ac:dyDescent="0.25">
      <c r="A15" s="54">
        <v>45200</v>
      </c>
      <c r="B15" s="62">
        <v>10500</v>
      </c>
      <c r="C15" s="55">
        <f>'Orçamento Mensal'!M96</f>
        <v>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</row>
    <row r="16" spans="1:20" x14ac:dyDescent="0.25">
      <c r="A16" s="56">
        <v>45231</v>
      </c>
      <c r="B16" s="63">
        <v>10500</v>
      </c>
      <c r="C16" s="57">
        <f>'Orçamento Mensal'!N96</f>
        <v>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</row>
    <row r="17" spans="1:20" ht="15.75" thickBot="1" x14ac:dyDescent="0.3">
      <c r="A17" s="58">
        <v>45261</v>
      </c>
      <c r="B17" s="64">
        <v>10500</v>
      </c>
      <c r="C17" s="59">
        <f>'Orçamento Mensal'!O96</f>
        <v>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pans="1:20" ht="15.75" thickBot="1" x14ac:dyDescent="0.3">
      <c r="A18" s="29"/>
      <c r="B18" s="61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spans="1:20" ht="15.75" thickBot="1" x14ac:dyDescent="0.3">
      <c r="A19" s="33" t="s">
        <v>64</v>
      </c>
      <c r="B19" s="65">
        <f>SUM(B6:B17)</f>
        <v>126000</v>
      </c>
      <c r="C19" s="34">
        <f>SUM(C6:C17)</f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1:20" ht="15.75" thickBot="1" x14ac:dyDescent="0.3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spans="1:20" ht="15.75" thickBot="1" x14ac:dyDescent="0.3">
      <c r="A21" s="32" t="s">
        <v>65</v>
      </c>
      <c r="B21" s="35">
        <f>B19/12</f>
        <v>10500</v>
      </c>
      <c r="C21" s="36">
        <f>C19/12</f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</row>
    <row r="22" spans="1:20" ht="15.75" thickBot="1" x14ac:dyDescent="0.3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spans="1:20" ht="15.75" thickBot="1" x14ac:dyDescent="0.3">
      <c r="A23" s="48" t="s">
        <v>249</v>
      </c>
      <c r="B23" s="49">
        <v>120000</v>
      </c>
      <c r="C23" s="47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 spans="1:20" ht="15.75" thickBot="1" x14ac:dyDescent="0.3">
      <c r="A24" s="50" t="s">
        <v>250</v>
      </c>
      <c r="B24" s="51">
        <f>C19</f>
        <v>0</v>
      </c>
      <c r="C24" s="52">
        <f>B24/B23</f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ht="15.75" thickBot="1" x14ac:dyDescent="0.3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spans="1:20" x14ac:dyDescent="0.25">
      <c r="A26" s="102" t="s">
        <v>142</v>
      </c>
      <c r="B26" s="103" t="s">
        <v>147</v>
      </c>
      <c r="C26" s="104" t="s">
        <v>148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spans="1:20" x14ac:dyDescent="0.25">
      <c r="A27" s="105" t="s">
        <v>143</v>
      </c>
      <c r="B27" s="98">
        <f>SUM(C6:C8)</f>
        <v>0</v>
      </c>
      <c r="C27" s="99">
        <f>B27/3</f>
        <v>0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8" spans="1:20" x14ac:dyDescent="0.25">
      <c r="A28" s="105" t="s">
        <v>144</v>
      </c>
      <c r="B28" s="98">
        <f>SUM(C9:C11)</f>
        <v>0</v>
      </c>
      <c r="C28" s="99">
        <f>B28/3</f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spans="1:20" x14ac:dyDescent="0.25">
      <c r="A29" s="105" t="s">
        <v>145</v>
      </c>
      <c r="B29" s="98">
        <f>SUM(C12:C14)</f>
        <v>0</v>
      </c>
      <c r="C29" s="99">
        <f>B29/3</f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</row>
    <row r="30" spans="1:20" ht="15.75" thickBot="1" x14ac:dyDescent="0.3">
      <c r="A30" s="106" t="s">
        <v>146</v>
      </c>
      <c r="B30" s="100">
        <f>SUM(C15:C17)</f>
        <v>0</v>
      </c>
      <c r="C30" s="101">
        <f>B30/3</f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</row>
    <row r="31" spans="1:20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pans="1:20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1:20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pans="1:20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</row>
    <row r="35" spans="1:20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</row>
    <row r="36" spans="1:20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</row>
    <row r="37" spans="1:20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</row>
    <row r="38" spans="1:20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</row>
    <row r="39" spans="1:20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</row>
  </sheetData>
  <mergeCells count="2">
    <mergeCell ref="A1:Q1"/>
    <mergeCell ref="A2:Q2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tabColor theme="4" tint="0.59999389629810485"/>
  </sheetPr>
  <dimension ref="A1:D15"/>
  <sheetViews>
    <sheetView workbookViewId="0">
      <selection activeCell="A2" sqref="A2"/>
    </sheetView>
  </sheetViews>
  <sheetFormatPr defaultRowHeight="15" x14ac:dyDescent="0.25"/>
  <cols>
    <col min="1" max="3" width="45.7109375" customWidth="1"/>
    <col min="4" max="4" width="48.7109375" customWidth="1"/>
  </cols>
  <sheetData>
    <row r="1" spans="1:4" ht="19.5" thickBot="1" x14ac:dyDescent="0.35">
      <c r="A1" s="263" t="s">
        <v>233</v>
      </c>
      <c r="B1" s="264"/>
    </row>
    <row r="3" spans="1:4" x14ac:dyDescent="0.25">
      <c r="A3" s="71" t="s">
        <v>126</v>
      </c>
    </row>
    <row r="4" spans="1:4" x14ac:dyDescent="0.25">
      <c r="A4" s="71" t="s">
        <v>102</v>
      </c>
    </row>
    <row r="7" spans="1:4" ht="15.75" thickBot="1" x14ac:dyDescent="0.3"/>
    <row r="8" spans="1:4" ht="19.5" thickBot="1" x14ac:dyDescent="0.35">
      <c r="A8" s="20" t="s">
        <v>48</v>
      </c>
      <c r="B8" s="21" t="s">
        <v>49</v>
      </c>
      <c r="C8" s="21" t="s">
        <v>50</v>
      </c>
      <c r="D8" s="22" t="s">
        <v>51</v>
      </c>
    </row>
    <row r="10" spans="1:4" x14ac:dyDescent="0.25">
      <c r="A10" t="s">
        <v>52</v>
      </c>
      <c r="B10" s="53" t="s">
        <v>54</v>
      </c>
      <c r="C10" t="s">
        <v>91</v>
      </c>
      <c r="D10" t="s">
        <v>128</v>
      </c>
    </row>
    <row r="11" spans="1:4" x14ac:dyDescent="0.25">
      <c r="A11" t="s">
        <v>53</v>
      </c>
      <c r="B11" t="s">
        <v>60</v>
      </c>
      <c r="C11" t="s">
        <v>55</v>
      </c>
      <c r="D11" t="s">
        <v>103</v>
      </c>
    </row>
    <row r="12" spans="1:4" x14ac:dyDescent="0.25">
      <c r="A12" s="53" t="s">
        <v>114</v>
      </c>
      <c r="B12" s="53"/>
      <c r="C12" t="s">
        <v>127</v>
      </c>
      <c r="D12" t="s">
        <v>129</v>
      </c>
    </row>
    <row r="13" spans="1:4" x14ac:dyDescent="0.25">
      <c r="A13" s="53"/>
      <c r="B13" s="53"/>
    </row>
    <row r="15" spans="1:4" x14ac:dyDescent="0.25">
      <c r="A15" s="70" t="s">
        <v>104</v>
      </c>
      <c r="B15" s="70" t="s">
        <v>104</v>
      </c>
      <c r="C15" s="70" t="s">
        <v>104</v>
      </c>
      <c r="D15" s="70" t="s">
        <v>104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6">
    <tabColor rgb="FFFF0000"/>
  </sheetPr>
  <dimension ref="A1:E132"/>
  <sheetViews>
    <sheetView workbookViewId="0">
      <selection activeCell="A6" sqref="A6"/>
    </sheetView>
  </sheetViews>
  <sheetFormatPr defaultRowHeight="15" x14ac:dyDescent="0.25"/>
  <cols>
    <col min="1" max="1" width="12.7109375" customWidth="1"/>
    <col min="2" max="2" width="52.5703125" customWidth="1"/>
    <col min="3" max="4" width="22.5703125" customWidth="1"/>
    <col min="5" max="5" width="62.28515625" customWidth="1"/>
  </cols>
  <sheetData>
    <row r="1" spans="1:5" ht="18.75" x14ac:dyDescent="0.3">
      <c r="B1" s="4" t="s">
        <v>105</v>
      </c>
    </row>
    <row r="3" spans="1:5" x14ac:dyDescent="0.25">
      <c r="A3" s="5" t="s">
        <v>25</v>
      </c>
      <c r="B3" s="5" t="s">
        <v>24</v>
      </c>
      <c r="C3" s="5" t="s">
        <v>26</v>
      </c>
      <c r="D3" s="5" t="s">
        <v>56</v>
      </c>
      <c r="E3" s="5" t="s">
        <v>28</v>
      </c>
    </row>
    <row r="4" spans="1:5" ht="15.75" thickBot="1" x14ac:dyDescent="0.3">
      <c r="A4" s="73"/>
      <c r="B4" s="130" t="s">
        <v>185</v>
      </c>
      <c r="C4" s="74"/>
      <c r="D4" s="5"/>
      <c r="E4" s="75"/>
    </row>
    <row r="5" spans="1:5" x14ac:dyDescent="0.25">
      <c r="A5" s="72">
        <v>44571</v>
      </c>
      <c r="B5" s="69" t="s">
        <v>110</v>
      </c>
      <c r="C5" s="77">
        <v>5000</v>
      </c>
      <c r="D5" s="80"/>
      <c r="E5" t="s">
        <v>106</v>
      </c>
    </row>
    <row r="6" spans="1:5" x14ac:dyDescent="0.25">
      <c r="A6" s="2"/>
      <c r="B6" s="69"/>
      <c r="C6" s="78"/>
      <c r="D6" s="81"/>
    </row>
    <row r="7" spans="1:5" x14ac:dyDescent="0.25">
      <c r="A7" s="2"/>
      <c r="B7" s="76" t="s">
        <v>205</v>
      </c>
      <c r="C7" s="78"/>
      <c r="D7" s="81"/>
    </row>
    <row r="8" spans="1:5" x14ac:dyDescent="0.25">
      <c r="A8" s="2"/>
      <c r="B8" s="69"/>
      <c r="C8" s="78"/>
      <c r="D8" s="81"/>
    </row>
    <row r="9" spans="1:5" x14ac:dyDescent="0.25">
      <c r="A9" s="2"/>
      <c r="B9" s="2"/>
      <c r="C9" s="78"/>
      <c r="D9" s="81"/>
    </row>
    <row r="10" spans="1:5" x14ac:dyDescent="0.25">
      <c r="C10" s="78"/>
      <c r="D10" s="78"/>
    </row>
    <row r="11" spans="1:5" x14ac:dyDescent="0.25">
      <c r="C11" s="78"/>
      <c r="D11" s="78"/>
    </row>
    <row r="12" spans="1:5" x14ac:dyDescent="0.25">
      <c r="C12" s="78"/>
      <c r="D12" s="78"/>
    </row>
    <row r="13" spans="1:5" x14ac:dyDescent="0.25">
      <c r="C13" s="78"/>
      <c r="D13" s="78"/>
    </row>
    <row r="14" spans="1:5" x14ac:dyDescent="0.25">
      <c r="C14" s="78"/>
      <c r="D14" s="78"/>
    </row>
    <row r="15" spans="1:5" x14ac:dyDescent="0.25">
      <c r="C15" s="78"/>
      <c r="D15" s="78"/>
    </row>
    <row r="16" spans="1:5" x14ac:dyDescent="0.25">
      <c r="C16" s="78"/>
      <c r="D16" s="78"/>
    </row>
    <row r="17" spans="2:5" x14ac:dyDescent="0.25">
      <c r="C17" s="78"/>
      <c r="D17" s="78"/>
    </row>
    <row r="18" spans="2:5" x14ac:dyDescent="0.25">
      <c r="C18" s="78"/>
      <c r="D18" s="78"/>
    </row>
    <row r="19" spans="2:5" x14ac:dyDescent="0.25">
      <c r="C19" s="78"/>
      <c r="D19" s="78"/>
    </row>
    <row r="20" spans="2:5" x14ac:dyDescent="0.25">
      <c r="C20" s="78"/>
      <c r="D20" s="78"/>
    </row>
    <row r="21" spans="2:5" x14ac:dyDescent="0.25">
      <c r="C21" s="78"/>
      <c r="D21" s="78"/>
    </row>
    <row r="22" spans="2:5" ht="15.75" thickBot="1" x14ac:dyDescent="0.3">
      <c r="C22" s="79"/>
      <c r="D22" s="79"/>
    </row>
    <row r="23" spans="2:5" x14ac:dyDescent="0.25">
      <c r="C23" s="1"/>
      <c r="D23" s="1"/>
    </row>
    <row r="24" spans="2:5" x14ac:dyDescent="0.25">
      <c r="B24" t="s">
        <v>27</v>
      </c>
      <c r="C24" s="3">
        <f>SUM(C5:C22)</f>
        <v>5000</v>
      </c>
      <c r="D24" s="3">
        <f>SUM(D5:D22)</f>
        <v>0</v>
      </c>
    </row>
    <row r="25" spans="2:5" x14ac:dyDescent="0.25">
      <c r="C25" s="1"/>
      <c r="D25" s="23">
        <f>D24/C24</f>
        <v>0</v>
      </c>
      <c r="E25" s="23"/>
    </row>
    <row r="26" spans="2:5" x14ac:dyDescent="0.25">
      <c r="C26" s="1"/>
      <c r="D26" s="24"/>
    </row>
    <row r="27" spans="2:5" x14ac:dyDescent="0.25">
      <c r="C27" s="1"/>
      <c r="D27" s="1"/>
    </row>
    <row r="28" spans="2:5" x14ac:dyDescent="0.25">
      <c r="C28" s="1"/>
      <c r="D28" s="1"/>
    </row>
    <row r="29" spans="2:5" x14ac:dyDescent="0.25">
      <c r="C29" s="1"/>
      <c r="D29" s="1"/>
    </row>
    <row r="30" spans="2:5" x14ac:dyDescent="0.25">
      <c r="C30" s="1"/>
      <c r="D30" s="1"/>
    </row>
    <row r="31" spans="2:5" x14ac:dyDescent="0.25">
      <c r="C31" s="1"/>
      <c r="D31" s="1"/>
    </row>
    <row r="32" spans="2:5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1"/>
      <c r="D35" s="1"/>
    </row>
    <row r="36" spans="3:4" x14ac:dyDescent="0.25">
      <c r="C36" s="1"/>
      <c r="D36" s="1"/>
    </row>
    <row r="37" spans="3:4" x14ac:dyDescent="0.25">
      <c r="C37" s="1"/>
      <c r="D37" s="1"/>
    </row>
    <row r="38" spans="3:4" x14ac:dyDescent="0.25">
      <c r="C38" s="1"/>
      <c r="D38" s="1"/>
    </row>
    <row r="39" spans="3:4" x14ac:dyDescent="0.25">
      <c r="C39" s="1"/>
      <c r="D39" s="1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  <row r="43" spans="3:4" x14ac:dyDescent="0.25">
      <c r="C43" s="1"/>
      <c r="D43" s="1"/>
    </row>
    <row r="44" spans="3:4" x14ac:dyDescent="0.25">
      <c r="C44" s="1"/>
      <c r="D44" s="1"/>
    </row>
    <row r="45" spans="3:4" x14ac:dyDescent="0.25">
      <c r="C45" s="1"/>
      <c r="D45" s="1"/>
    </row>
    <row r="46" spans="3:4" x14ac:dyDescent="0.25">
      <c r="C46" s="1"/>
      <c r="D46" s="1"/>
    </row>
    <row r="47" spans="3:4" x14ac:dyDescent="0.25">
      <c r="C47" s="1"/>
      <c r="D47" s="1"/>
    </row>
    <row r="48" spans="3:4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  <row r="55" spans="3:4" x14ac:dyDescent="0.25">
      <c r="C55" s="1"/>
      <c r="D55" s="1"/>
    </row>
    <row r="56" spans="3:4" x14ac:dyDescent="0.25">
      <c r="C56" s="1"/>
      <c r="D56" s="1"/>
    </row>
    <row r="57" spans="3:4" x14ac:dyDescent="0.25">
      <c r="C57" s="1"/>
      <c r="D57" s="1"/>
    </row>
    <row r="58" spans="3:4" x14ac:dyDescent="0.25">
      <c r="C58" s="1"/>
      <c r="D58" s="1"/>
    </row>
    <row r="59" spans="3:4" x14ac:dyDescent="0.25">
      <c r="C59" s="1"/>
      <c r="D59" s="1"/>
    </row>
    <row r="60" spans="3:4" x14ac:dyDescent="0.25">
      <c r="C60" s="1"/>
      <c r="D60" s="1"/>
    </row>
    <row r="61" spans="3:4" x14ac:dyDescent="0.25">
      <c r="C61" s="1"/>
      <c r="D61" s="1"/>
    </row>
    <row r="62" spans="3:4" x14ac:dyDescent="0.25">
      <c r="C62" s="1"/>
      <c r="D62" s="1"/>
    </row>
    <row r="63" spans="3:4" x14ac:dyDescent="0.25">
      <c r="C63" s="1"/>
      <c r="D63" s="1"/>
    </row>
    <row r="64" spans="3:4" x14ac:dyDescent="0.25">
      <c r="C64" s="1"/>
      <c r="D64" s="1"/>
    </row>
    <row r="65" spans="3:4" x14ac:dyDescent="0.25">
      <c r="C65" s="1"/>
      <c r="D65" s="1"/>
    </row>
    <row r="66" spans="3:4" x14ac:dyDescent="0.25">
      <c r="C66" s="1"/>
      <c r="D66" s="1"/>
    </row>
    <row r="67" spans="3:4" x14ac:dyDescent="0.25">
      <c r="C67" s="1"/>
      <c r="D67" s="1"/>
    </row>
    <row r="68" spans="3:4" x14ac:dyDescent="0.25">
      <c r="C68" s="1"/>
      <c r="D68" s="1"/>
    </row>
    <row r="69" spans="3:4" x14ac:dyDescent="0.25">
      <c r="C69" s="1"/>
      <c r="D69" s="1"/>
    </row>
    <row r="70" spans="3:4" x14ac:dyDescent="0.25">
      <c r="C70" s="1"/>
      <c r="D70" s="1"/>
    </row>
    <row r="71" spans="3:4" x14ac:dyDescent="0.25">
      <c r="C71" s="1"/>
      <c r="D71" s="1"/>
    </row>
    <row r="72" spans="3:4" x14ac:dyDescent="0.25">
      <c r="C72" s="1"/>
      <c r="D72" s="1"/>
    </row>
    <row r="73" spans="3:4" x14ac:dyDescent="0.25">
      <c r="C73" s="1"/>
      <c r="D73" s="1"/>
    </row>
    <row r="74" spans="3:4" x14ac:dyDescent="0.25">
      <c r="C74" s="1"/>
      <c r="D74" s="1"/>
    </row>
    <row r="75" spans="3:4" x14ac:dyDescent="0.25">
      <c r="C75" s="1"/>
      <c r="D75" s="1"/>
    </row>
    <row r="76" spans="3:4" x14ac:dyDescent="0.25">
      <c r="C76" s="1"/>
      <c r="D76" s="1"/>
    </row>
    <row r="77" spans="3:4" x14ac:dyDescent="0.25">
      <c r="C77" s="1"/>
      <c r="D77" s="1"/>
    </row>
    <row r="78" spans="3:4" x14ac:dyDescent="0.25">
      <c r="C78" s="1"/>
      <c r="D78" s="1"/>
    </row>
    <row r="79" spans="3:4" x14ac:dyDescent="0.25">
      <c r="C79" s="1"/>
      <c r="D79" s="1"/>
    </row>
    <row r="80" spans="3:4" x14ac:dyDescent="0.25">
      <c r="C80" s="1"/>
      <c r="D80" s="1"/>
    </row>
    <row r="81" spans="3:4" x14ac:dyDescent="0.25">
      <c r="C81" s="1"/>
      <c r="D81" s="1"/>
    </row>
    <row r="82" spans="3:4" x14ac:dyDescent="0.25">
      <c r="C82" s="1"/>
      <c r="D82" s="1"/>
    </row>
    <row r="83" spans="3:4" x14ac:dyDescent="0.25">
      <c r="C83" s="1"/>
      <c r="D83" s="1"/>
    </row>
    <row r="84" spans="3:4" x14ac:dyDescent="0.25">
      <c r="C84" s="1"/>
      <c r="D84" s="1"/>
    </row>
    <row r="85" spans="3:4" x14ac:dyDescent="0.25">
      <c r="C85" s="1"/>
      <c r="D85" s="1"/>
    </row>
    <row r="86" spans="3:4" x14ac:dyDescent="0.25">
      <c r="C86" s="1"/>
      <c r="D86" s="1"/>
    </row>
    <row r="87" spans="3:4" x14ac:dyDescent="0.25">
      <c r="C87" s="1"/>
      <c r="D87" s="1"/>
    </row>
    <row r="88" spans="3:4" x14ac:dyDescent="0.25">
      <c r="C88" s="1"/>
      <c r="D88" s="1"/>
    </row>
    <row r="89" spans="3:4" x14ac:dyDescent="0.25">
      <c r="C89" s="1"/>
      <c r="D89" s="1"/>
    </row>
    <row r="90" spans="3:4" x14ac:dyDescent="0.25">
      <c r="C90" s="1"/>
      <c r="D90" s="1"/>
    </row>
    <row r="91" spans="3:4" x14ac:dyDescent="0.25">
      <c r="C91" s="1"/>
      <c r="D91" s="1"/>
    </row>
    <row r="92" spans="3:4" x14ac:dyDescent="0.25">
      <c r="C92" s="1"/>
      <c r="D92" s="1"/>
    </row>
    <row r="93" spans="3:4" x14ac:dyDescent="0.25">
      <c r="C93" s="1"/>
      <c r="D93" s="1"/>
    </row>
    <row r="94" spans="3:4" x14ac:dyDescent="0.25">
      <c r="C94" s="1"/>
      <c r="D94" s="1"/>
    </row>
    <row r="95" spans="3:4" x14ac:dyDescent="0.25">
      <c r="C95" s="1"/>
      <c r="D95" s="1"/>
    </row>
    <row r="96" spans="3:4" x14ac:dyDescent="0.25">
      <c r="C96" s="1"/>
      <c r="D96" s="1"/>
    </row>
    <row r="97" spans="3:4" x14ac:dyDescent="0.25">
      <c r="C97" s="1"/>
      <c r="D97" s="1"/>
    </row>
    <row r="98" spans="3:4" x14ac:dyDescent="0.25">
      <c r="C98" s="1"/>
      <c r="D98" s="1"/>
    </row>
    <row r="99" spans="3:4" x14ac:dyDescent="0.25">
      <c r="C99" s="1"/>
      <c r="D99" s="1"/>
    </row>
    <row r="100" spans="3:4" x14ac:dyDescent="0.25">
      <c r="C100" s="1"/>
      <c r="D100" s="1"/>
    </row>
    <row r="101" spans="3:4" x14ac:dyDescent="0.25">
      <c r="C101" s="1"/>
      <c r="D101" s="1"/>
    </row>
    <row r="102" spans="3:4" x14ac:dyDescent="0.25">
      <c r="C102" s="1"/>
      <c r="D102" s="1"/>
    </row>
    <row r="103" spans="3:4" x14ac:dyDescent="0.25">
      <c r="C103" s="1"/>
      <c r="D103" s="1"/>
    </row>
    <row r="104" spans="3:4" x14ac:dyDescent="0.25">
      <c r="C104" s="1"/>
      <c r="D104" s="1"/>
    </row>
    <row r="105" spans="3:4" x14ac:dyDescent="0.25">
      <c r="C105" s="1"/>
      <c r="D105" s="1"/>
    </row>
    <row r="106" spans="3:4" x14ac:dyDescent="0.25">
      <c r="C106" s="1"/>
      <c r="D106" s="1"/>
    </row>
    <row r="107" spans="3:4" x14ac:dyDescent="0.25">
      <c r="C107" s="1"/>
      <c r="D107" s="1"/>
    </row>
    <row r="108" spans="3:4" x14ac:dyDescent="0.25">
      <c r="C108" s="1"/>
      <c r="D108" s="1"/>
    </row>
    <row r="109" spans="3:4" x14ac:dyDescent="0.25">
      <c r="C109" s="1"/>
      <c r="D109" s="1"/>
    </row>
    <row r="110" spans="3:4" x14ac:dyDescent="0.25">
      <c r="C110" s="1"/>
      <c r="D110" s="1"/>
    </row>
    <row r="111" spans="3:4" x14ac:dyDescent="0.25">
      <c r="C111" s="1"/>
      <c r="D111" s="1"/>
    </row>
    <row r="112" spans="3:4" x14ac:dyDescent="0.25">
      <c r="C112" s="1"/>
      <c r="D112" s="1"/>
    </row>
    <row r="113" spans="3:4" x14ac:dyDescent="0.25">
      <c r="C113" s="1"/>
      <c r="D113" s="1"/>
    </row>
    <row r="114" spans="3:4" x14ac:dyDescent="0.25">
      <c r="C114" s="1"/>
      <c r="D114" s="1"/>
    </row>
    <row r="115" spans="3:4" x14ac:dyDescent="0.25">
      <c r="C115" s="1"/>
      <c r="D115" s="1"/>
    </row>
    <row r="116" spans="3:4" x14ac:dyDescent="0.25">
      <c r="C116" s="1"/>
      <c r="D116" s="1"/>
    </row>
    <row r="117" spans="3:4" x14ac:dyDescent="0.25">
      <c r="C117" s="1"/>
      <c r="D117" s="1"/>
    </row>
    <row r="118" spans="3:4" x14ac:dyDescent="0.25">
      <c r="C118" s="1"/>
      <c r="D118" s="1"/>
    </row>
    <row r="119" spans="3:4" x14ac:dyDescent="0.25">
      <c r="C119" s="1"/>
      <c r="D119" s="1"/>
    </row>
    <row r="120" spans="3:4" x14ac:dyDescent="0.25">
      <c r="C120" s="1"/>
      <c r="D120" s="1"/>
    </row>
    <row r="121" spans="3:4" x14ac:dyDescent="0.25">
      <c r="C121" s="1"/>
      <c r="D121" s="1"/>
    </row>
    <row r="122" spans="3:4" x14ac:dyDescent="0.25">
      <c r="C122" s="1"/>
      <c r="D122" s="1"/>
    </row>
    <row r="123" spans="3:4" x14ac:dyDescent="0.25">
      <c r="C123" s="1"/>
      <c r="D123" s="1"/>
    </row>
    <row r="124" spans="3:4" x14ac:dyDescent="0.25">
      <c r="C124" s="1"/>
      <c r="D124" s="1"/>
    </row>
    <row r="125" spans="3:4" x14ac:dyDescent="0.25">
      <c r="C125" s="1"/>
      <c r="D125" s="1"/>
    </row>
    <row r="126" spans="3:4" x14ac:dyDescent="0.25">
      <c r="C126" s="1"/>
      <c r="D126" s="1"/>
    </row>
    <row r="127" spans="3:4" x14ac:dyDescent="0.25">
      <c r="C127" s="1"/>
      <c r="D127" s="1"/>
    </row>
    <row r="128" spans="3:4" x14ac:dyDescent="0.25">
      <c r="C128" s="1"/>
      <c r="D128" s="1"/>
    </row>
    <row r="129" spans="3:4" x14ac:dyDescent="0.25">
      <c r="C129" s="1"/>
      <c r="D129" s="1"/>
    </row>
    <row r="130" spans="3:4" x14ac:dyDescent="0.25">
      <c r="C130" s="1"/>
      <c r="D130" s="1"/>
    </row>
    <row r="131" spans="3:4" x14ac:dyDescent="0.25">
      <c r="C131" s="1"/>
      <c r="D131" s="1"/>
    </row>
    <row r="132" spans="3:4" x14ac:dyDescent="0.25">
      <c r="C132" s="1"/>
      <c r="D132" s="1"/>
    </row>
  </sheetData>
  <sortState xmlns:xlrd2="http://schemas.microsoft.com/office/spreadsheetml/2017/richdata2" ref="A5:E60">
    <sortCondition ref="A5:A60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7">
    <tabColor theme="3" tint="0.59999389629810485"/>
  </sheetPr>
  <dimension ref="A1:G467"/>
  <sheetViews>
    <sheetView workbookViewId="0">
      <selection activeCell="H1" sqref="H1:H1048576"/>
    </sheetView>
  </sheetViews>
  <sheetFormatPr defaultRowHeight="15" x14ac:dyDescent="0.25"/>
  <cols>
    <col min="1" max="1" width="9.5703125" customWidth="1"/>
    <col min="2" max="2" width="12.42578125" customWidth="1"/>
    <col min="3" max="3" width="9.85546875" customWidth="1"/>
    <col min="4" max="4" width="40.5703125" customWidth="1"/>
    <col min="5" max="5" width="23.7109375" customWidth="1"/>
    <col min="6" max="6" width="10.28515625" customWidth="1"/>
    <col min="7" max="7" width="60.7109375" customWidth="1"/>
  </cols>
  <sheetData>
    <row r="1" spans="1:7" ht="19.5" thickBot="1" x14ac:dyDescent="0.35">
      <c r="A1" s="263" t="s">
        <v>234</v>
      </c>
      <c r="B1" s="265"/>
      <c r="C1" s="265"/>
      <c r="D1" s="264"/>
    </row>
    <row r="3" spans="1:7" x14ac:dyDescent="0.25">
      <c r="A3" s="11" t="s">
        <v>29</v>
      </c>
      <c r="B3" s="11" t="s">
        <v>30</v>
      </c>
      <c r="C3" s="11" t="s">
        <v>35</v>
      </c>
      <c r="D3" s="5" t="s">
        <v>31</v>
      </c>
      <c r="E3" s="5" t="s">
        <v>32</v>
      </c>
      <c r="F3" s="11" t="s">
        <v>34</v>
      </c>
      <c r="G3" s="5" t="s">
        <v>33</v>
      </c>
    </row>
    <row r="4" spans="1:7" x14ac:dyDescent="0.25">
      <c r="A4" s="11"/>
      <c r="B4" s="11"/>
      <c r="C4" s="11"/>
      <c r="D4" s="5"/>
      <c r="E4" s="5"/>
      <c r="F4" s="11"/>
      <c r="G4" s="5"/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66"/>
      <c r="B6" s="67"/>
      <c r="C6" s="68">
        <f t="shared" ref="C6:C13" si="0">B6-A6</f>
        <v>0</v>
      </c>
      <c r="D6" s="12"/>
      <c r="E6" s="9"/>
      <c r="F6" s="27"/>
      <c r="G6" s="10"/>
    </row>
    <row r="7" spans="1:7" x14ac:dyDescent="0.25">
      <c r="A7" s="66"/>
      <c r="B7" s="67"/>
      <c r="C7" s="68">
        <f t="shared" si="0"/>
        <v>0</v>
      </c>
      <c r="D7" s="12"/>
      <c r="E7" s="9"/>
      <c r="F7" s="27"/>
      <c r="G7" s="10"/>
    </row>
    <row r="8" spans="1:7" x14ac:dyDescent="0.25">
      <c r="A8" s="66"/>
      <c r="B8" s="67"/>
      <c r="C8" s="68">
        <f t="shared" si="0"/>
        <v>0</v>
      </c>
      <c r="D8" s="12"/>
      <c r="E8" s="9"/>
      <c r="F8" s="27"/>
      <c r="G8" s="10"/>
    </row>
    <row r="9" spans="1:7" x14ac:dyDescent="0.25">
      <c r="A9" s="66"/>
      <c r="B9" s="67"/>
      <c r="C9" s="68">
        <f t="shared" si="0"/>
        <v>0</v>
      </c>
      <c r="D9" s="12"/>
      <c r="E9" s="9"/>
      <c r="F9" s="27"/>
      <c r="G9" s="10"/>
    </row>
    <row r="10" spans="1:7" x14ac:dyDescent="0.25">
      <c r="A10" s="66"/>
      <c r="B10" s="67"/>
      <c r="C10" s="68">
        <f t="shared" si="0"/>
        <v>0</v>
      </c>
      <c r="D10" s="12"/>
      <c r="E10" s="9"/>
      <c r="F10" s="27"/>
      <c r="G10" s="10"/>
    </row>
    <row r="11" spans="1:7" x14ac:dyDescent="0.25">
      <c r="A11" s="66"/>
      <c r="B11" s="67"/>
      <c r="C11" s="68">
        <f t="shared" si="0"/>
        <v>0</v>
      </c>
      <c r="D11" s="12"/>
      <c r="E11" s="9"/>
      <c r="F11" s="27"/>
      <c r="G11" s="10"/>
    </row>
    <row r="12" spans="1:7" x14ac:dyDescent="0.25">
      <c r="A12" s="66"/>
      <c r="B12" s="67"/>
      <c r="C12" s="68">
        <f t="shared" si="0"/>
        <v>0</v>
      </c>
      <c r="D12" s="12"/>
      <c r="E12" s="9"/>
      <c r="F12" s="27"/>
      <c r="G12" s="10"/>
    </row>
    <row r="13" spans="1:7" x14ac:dyDescent="0.25">
      <c r="A13" s="66"/>
      <c r="B13" s="67"/>
      <c r="C13" s="68">
        <f t="shared" si="0"/>
        <v>0</v>
      </c>
      <c r="D13" s="12"/>
      <c r="E13" s="25"/>
      <c r="F13" s="9"/>
      <c r="G13" s="10"/>
    </row>
    <row r="14" spans="1:7" x14ac:dyDescent="0.25">
      <c r="A14" s="6"/>
      <c r="B14" s="8"/>
      <c r="C14" s="8"/>
    </row>
    <row r="15" spans="1:7" x14ac:dyDescent="0.25">
      <c r="A15" s="6"/>
      <c r="B15" s="8"/>
      <c r="C15" s="8"/>
    </row>
    <row r="16" spans="1:7" x14ac:dyDescent="0.25">
      <c r="A16" s="6"/>
      <c r="B16" s="8"/>
      <c r="C16" s="8"/>
    </row>
    <row r="17" spans="1:3" x14ac:dyDescent="0.25">
      <c r="A17" s="6"/>
      <c r="B17" s="8"/>
      <c r="C17" s="8"/>
    </row>
    <row r="18" spans="1:3" x14ac:dyDescent="0.25">
      <c r="A18" s="6"/>
      <c r="B18" s="8"/>
      <c r="C18" s="8"/>
    </row>
    <row r="19" spans="1:3" x14ac:dyDescent="0.25">
      <c r="A19" s="6"/>
      <c r="B19" s="8"/>
      <c r="C19" s="8"/>
    </row>
    <row r="20" spans="1:3" x14ac:dyDescent="0.25">
      <c r="A20" s="6"/>
      <c r="B20" s="8"/>
      <c r="C20" s="8"/>
    </row>
    <row r="21" spans="1:3" x14ac:dyDescent="0.25">
      <c r="A21" s="6"/>
      <c r="B21" s="8"/>
      <c r="C21" s="8"/>
    </row>
    <row r="22" spans="1:3" x14ac:dyDescent="0.25">
      <c r="A22" s="6"/>
      <c r="B22" s="8"/>
      <c r="C22" s="8"/>
    </row>
    <row r="23" spans="1:3" x14ac:dyDescent="0.25">
      <c r="A23" s="6"/>
      <c r="B23" s="8"/>
      <c r="C23" s="8"/>
    </row>
    <row r="24" spans="1:3" x14ac:dyDescent="0.25">
      <c r="A24" s="6"/>
      <c r="B24" s="8"/>
      <c r="C24" s="8"/>
    </row>
    <row r="25" spans="1:3" x14ac:dyDescent="0.25">
      <c r="A25" s="6"/>
      <c r="B25" s="8"/>
      <c r="C25" s="8"/>
    </row>
    <row r="26" spans="1:3" x14ac:dyDescent="0.25">
      <c r="A26" s="6"/>
      <c r="B26" s="8"/>
      <c r="C26" s="8"/>
    </row>
    <row r="27" spans="1:3" x14ac:dyDescent="0.25">
      <c r="A27" s="6"/>
      <c r="B27" s="8"/>
      <c r="C27" s="8"/>
    </row>
    <row r="28" spans="1:3" x14ac:dyDescent="0.25">
      <c r="A28" s="6"/>
      <c r="B28" s="8"/>
      <c r="C28" s="8"/>
    </row>
    <row r="29" spans="1:3" x14ac:dyDescent="0.25">
      <c r="A29" s="6"/>
      <c r="B29" s="8"/>
      <c r="C29" s="8"/>
    </row>
    <row r="30" spans="1:3" x14ac:dyDescent="0.25">
      <c r="A30" s="6"/>
      <c r="B30" s="8"/>
      <c r="C30" s="8"/>
    </row>
    <row r="31" spans="1:3" x14ac:dyDescent="0.25">
      <c r="A31" s="6"/>
      <c r="B31" s="8"/>
      <c r="C31" s="8"/>
    </row>
    <row r="32" spans="1:3" x14ac:dyDescent="0.25">
      <c r="A32" s="6"/>
      <c r="B32" s="8"/>
      <c r="C32" s="8"/>
    </row>
    <row r="33" spans="1:3" x14ac:dyDescent="0.25">
      <c r="A33" s="6"/>
      <c r="B33" s="8"/>
      <c r="C33" s="8"/>
    </row>
    <row r="34" spans="1:3" x14ac:dyDescent="0.25">
      <c r="A34" s="6"/>
      <c r="B34" s="8"/>
      <c r="C34" s="8"/>
    </row>
    <row r="35" spans="1:3" x14ac:dyDescent="0.25">
      <c r="A35" s="6"/>
      <c r="B35" s="8"/>
      <c r="C35" s="8"/>
    </row>
    <row r="36" spans="1:3" x14ac:dyDescent="0.25">
      <c r="A36" s="6"/>
      <c r="B36" s="8"/>
      <c r="C36" s="8"/>
    </row>
    <row r="37" spans="1:3" x14ac:dyDescent="0.25">
      <c r="A37" s="6"/>
      <c r="B37" s="8"/>
      <c r="C37" s="8"/>
    </row>
    <row r="38" spans="1:3" x14ac:dyDescent="0.25">
      <c r="A38" s="6"/>
      <c r="B38" s="8"/>
      <c r="C38" s="8"/>
    </row>
    <row r="39" spans="1:3" x14ac:dyDescent="0.25">
      <c r="A39" s="6"/>
      <c r="B39" s="8"/>
      <c r="C39" s="8"/>
    </row>
    <row r="40" spans="1:3" x14ac:dyDescent="0.25">
      <c r="A40" s="6"/>
      <c r="B40" s="8"/>
      <c r="C40" s="8"/>
    </row>
    <row r="41" spans="1:3" x14ac:dyDescent="0.25">
      <c r="A41" s="6"/>
      <c r="B41" s="8"/>
      <c r="C41" s="8"/>
    </row>
    <row r="42" spans="1:3" x14ac:dyDescent="0.25">
      <c r="A42" s="6"/>
      <c r="B42" s="8"/>
      <c r="C42" s="8"/>
    </row>
    <row r="43" spans="1:3" x14ac:dyDescent="0.25">
      <c r="A43" s="6"/>
      <c r="B43" s="8"/>
      <c r="C43" s="8"/>
    </row>
    <row r="44" spans="1:3" x14ac:dyDescent="0.25">
      <c r="A44" s="6"/>
      <c r="B44" s="8"/>
      <c r="C44" s="8"/>
    </row>
    <row r="45" spans="1:3" x14ac:dyDescent="0.25">
      <c r="A45" s="6"/>
      <c r="B45" s="8"/>
      <c r="C45" s="8"/>
    </row>
    <row r="46" spans="1:3" x14ac:dyDescent="0.25">
      <c r="A46" s="6"/>
      <c r="B46" s="8"/>
      <c r="C46" s="8"/>
    </row>
    <row r="47" spans="1:3" x14ac:dyDescent="0.25">
      <c r="A47" s="6"/>
      <c r="B47" s="8"/>
      <c r="C47" s="8"/>
    </row>
    <row r="48" spans="1:3" x14ac:dyDescent="0.25">
      <c r="A48" s="6"/>
      <c r="B48" s="8"/>
      <c r="C48" s="8"/>
    </row>
    <row r="49" spans="1:3" x14ac:dyDescent="0.25">
      <c r="A49" s="6"/>
      <c r="B49" s="8"/>
      <c r="C49" s="8"/>
    </row>
    <row r="50" spans="1:3" x14ac:dyDescent="0.25">
      <c r="A50" s="6"/>
      <c r="B50" s="8"/>
      <c r="C50" s="8"/>
    </row>
    <row r="51" spans="1:3" x14ac:dyDescent="0.25">
      <c r="A51" s="6"/>
      <c r="B51" s="8"/>
      <c r="C51" s="8"/>
    </row>
    <row r="52" spans="1:3" x14ac:dyDescent="0.25">
      <c r="A52" s="6"/>
      <c r="B52" s="8"/>
      <c r="C52" s="8"/>
    </row>
    <row r="53" spans="1:3" x14ac:dyDescent="0.25">
      <c r="A53" s="6"/>
      <c r="B53" s="8"/>
      <c r="C53" s="8"/>
    </row>
    <row r="54" spans="1:3" x14ac:dyDescent="0.25">
      <c r="A54" s="6"/>
      <c r="B54" s="8"/>
      <c r="C54" s="8"/>
    </row>
    <row r="55" spans="1:3" x14ac:dyDescent="0.25">
      <c r="A55" s="6"/>
      <c r="B55" s="8"/>
      <c r="C55" s="8"/>
    </row>
    <row r="56" spans="1:3" x14ac:dyDescent="0.25">
      <c r="A56" s="6"/>
      <c r="B56" s="8"/>
      <c r="C56" s="8"/>
    </row>
    <row r="57" spans="1:3" x14ac:dyDescent="0.25">
      <c r="A57" s="6"/>
      <c r="B57" s="8"/>
      <c r="C57" s="8"/>
    </row>
    <row r="58" spans="1:3" x14ac:dyDescent="0.25">
      <c r="A58" s="6"/>
      <c r="B58" s="8"/>
      <c r="C58" s="8"/>
    </row>
    <row r="59" spans="1:3" x14ac:dyDescent="0.25">
      <c r="A59" s="6"/>
      <c r="B59" s="8"/>
      <c r="C59" s="8"/>
    </row>
    <row r="60" spans="1:3" x14ac:dyDescent="0.25">
      <c r="A60" s="6"/>
      <c r="B60" s="8"/>
      <c r="C60" s="8"/>
    </row>
    <row r="61" spans="1:3" x14ac:dyDescent="0.25">
      <c r="A61" s="6"/>
      <c r="B61" s="8"/>
      <c r="C61" s="8"/>
    </row>
    <row r="62" spans="1:3" x14ac:dyDescent="0.25">
      <c r="A62" s="6"/>
      <c r="B62" s="8"/>
      <c r="C62" s="8"/>
    </row>
    <row r="63" spans="1:3" x14ac:dyDescent="0.25">
      <c r="A63" s="6"/>
      <c r="B63" s="8"/>
      <c r="C63" s="8"/>
    </row>
    <row r="64" spans="1:3" x14ac:dyDescent="0.25">
      <c r="A64" s="6"/>
      <c r="B64" s="8"/>
      <c r="C64" s="8"/>
    </row>
    <row r="65" spans="1:3" x14ac:dyDescent="0.25">
      <c r="A65" s="6"/>
      <c r="B65" s="8"/>
      <c r="C65" s="8"/>
    </row>
    <row r="66" spans="1:3" x14ac:dyDescent="0.25">
      <c r="A66" s="6"/>
      <c r="B66" s="8"/>
      <c r="C66" s="8"/>
    </row>
    <row r="67" spans="1:3" x14ac:dyDescent="0.25">
      <c r="A67" s="6"/>
      <c r="B67" s="8"/>
      <c r="C67" s="8"/>
    </row>
    <row r="68" spans="1:3" x14ac:dyDescent="0.25">
      <c r="A68" s="6"/>
      <c r="B68" s="8"/>
      <c r="C68" s="8"/>
    </row>
    <row r="69" spans="1:3" x14ac:dyDescent="0.25">
      <c r="A69" s="6"/>
      <c r="B69" s="8"/>
      <c r="C69" s="8"/>
    </row>
    <row r="70" spans="1:3" x14ac:dyDescent="0.25">
      <c r="A70" s="6"/>
      <c r="B70" s="8"/>
      <c r="C70" s="8"/>
    </row>
    <row r="71" spans="1:3" x14ac:dyDescent="0.25">
      <c r="A71" s="6"/>
      <c r="B71" s="8"/>
      <c r="C71" s="8"/>
    </row>
    <row r="72" spans="1:3" x14ac:dyDescent="0.25">
      <c r="A72" s="6"/>
      <c r="B72" s="8"/>
      <c r="C72" s="8"/>
    </row>
    <row r="73" spans="1:3" x14ac:dyDescent="0.25">
      <c r="A73" s="6"/>
      <c r="B73" s="8"/>
      <c r="C73" s="8"/>
    </row>
    <row r="74" spans="1:3" x14ac:dyDescent="0.25">
      <c r="A74" s="6"/>
      <c r="B74" s="8"/>
      <c r="C74" s="8"/>
    </row>
    <row r="75" spans="1:3" x14ac:dyDescent="0.25">
      <c r="A75" s="6"/>
      <c r="B75" s="8"/>
      <c r="C75" s="8"/>
    </row>
    <row r="76" spans="1:3" x14ac:dyDescent="0.25">
      <c r="A76" s="6"/>
      <c r="B76" s="8"/>
      <c r="C76" s="8"/>
    </row>
    <row r="77" spans="1:3" x14ac:dyDescent="0.25">
      <c r="A77" s="6"/>
      <c r="B77" s="8"/>
      <c r="C77" s="8"/>
    </row>
    <row r="78" spans="1:3" x14ac:dyDescent="0.25">
      <c r="A78" s="6"/>
      <c r="B78" s="8"/>
      <c r="C78" s="8"/>
    </row>
    <row r="79" spans="1:3" x14ac:dyDescent="0.25">
      <c r="A79" s="6"/>
      <c r="B79" s="8"/>
      <c r="C79" s="8"/>
    </row>
    <row r="80" spans="1:3" x14ac:dyDescent="0.25">
      <c r="A80" s="6"/>
      <c r="B80" s="8"/>
      <c r="C80" s="8"/>
    </row>
    <row r="81" spans="1:3" x14ac:dyDescent="0.25">
      <c r="A81" s="6"/>
      <c r="B81" s="8"/>
      <c r="C81" s="8"/>
    </row>
    <row r="82" spans="1:3" x14ac:dyDescent="0.25">
      <c r="A82" s="6"/>
      <c r="B82" s="8"/>
      <c r="C82" s="8"/>
    </row>
    <row r="83" spans="1:3" x14ac:dyDescent="0.25">
      <c r="A83" s="6"/>
      <c r="B83" s="8"/>
      <c r="C83" s="8"/>
    </row>
    <row r="84" spans="1:3" x14ac:dyDescent="0.25">
      <c r="A84" s="6"/>
      <c r="B84" s="8"/>
      <c r="C84" s="8"/>
    </row>
    <row r="85" spans="1:3" x14ac:dyDescent="0.25">
      <c r="A85" s="6"/>
      <c r="B85" s="8"/>
      <c r="C85" s="8"/>
    </row>
    <row r="86" spans="1:3" x14ac:dyDescent="0.25">
      <c r="A86" s="6"/>
      <c r="B86" s="8"/>
      <c r="C86" s="8"/>
    </row>
    <row r="87" spans="1:3" x14ac:dyDescent="0.25">
      <c r="A87" s="6"/>
      <c r="B87" s="8"/>
      <c r="C87" s="8"/>
    </row>
    <row r="88" spans="1:3" x14ac:dyDescent="0.25">
      <c r="A88" s="6"/>
      <c r="B88" s="8"/>
      <c r="C88" s="8"/>
    </row>
    <row r="89" spans="1:3" x14ac:dyDescent="0.25">
      <c r="A89" s="6"/>
      <c r="B89" s="8"/>
      <c r="C89" s="8"/>
    </row>
    <row r="90" spans="1:3" x14ac:dyDescent="0.25">
      <c r="A90" s="6"/>
      <c r="B90" s="8"/>
      <c r="C90" s="8"/>
    </row>
    <row r="91" spans="1:3" x14ac:dyDescent="0.25">
      <c r="A91" s="6"/>
      <c r="B91" s="8"/>
      <c r="C91" s="8"/>
    </row>
    <row r="92" spans="1:3" x14ac:dyDescent="0.25">
      <c r="A92" s="6"/>
      <c r="B92" s="8"/>
      <c r="C92" s="8"/>
    </row>
    <row r="93" spans="1:3" x14ac:dyDescent="0.25">
      <c r="A93" s="6"/>
      <c r="B93" s="8"/>
      <c r="C93" s="8"/>
    </row>
    <row r="94" spans="1:3" x14ac:dyDescent="0.25">
      <c r="A94" s="6"/>
      <c r="B94" s="8"/>
      <c r="C94" s="8"/>
    </row>
    <row r="95" spans="1:3" x14ac:dyDescent="0.25">
      <c r="A95" s="6"/>
      <c r="B95" s="8"/>
      <c r="C95" s="8"/>
    </row>
    <row r="96" spans="1:3" x14ac:dyDescent="0.25">
      <c r="A96" s="6"/>
      <c r="B96" s="8"/>
      <c r="C96" s="8"/>
    </row>
    <row r="97" spans="1:3" x14ac:dyDescent="0.25">
      <c r="A97" s="6"/>
      <c r="B97" s="8"/>
      <c r="C97" s="8"/>
    </row>
    <row r="98" spans="1:3" x14ac:dyDescent="0.25">
      <c r="A98" s="6"/>
      <c r="B98" s="8"/>
      <c r="C98" s="8"/>
    </row>
    <row r="99" spans="1:3" x14ac:dyDescent="0.25">
      <c r="A99" s="6"/>
      <c r="B99" s="8"/>
      <c r="C99" s="8"/>
    </row>
    <row r="100" spans="1:3" x14ac:dyDescent="0.25">
      <c r="A100" s="6"/>
      <c r="B100" s="8"/>
      <c r="C100" s="8"/>
    </row>
    <row r="101" spans="1:3" x14ac:dyDescent="0.25">
      <c r="A101" s="6"/>
      <c r="B101" s="8"/>
      <c r="C101" s="8"/>
    </row>
    <row r="102" spans="1:3" x14ac:dyDescent="0.25">
      <c r="A102" s="6"/>
      <c r="B102" s="8"/>
      <c r="C102" s="8"/>
    </row>
    <row r="103" spans="1:3" x14ac:dyDescent="0.25">
      <c r="A103" s="6"/>
      <c r="B103" s="8"/>
      <c r="C103" s="8"/>
    </row>
    <row r="104" spans="1:3" x14ac:dyDescent="0.25">
      <c r="A104" s="6"/>
      <c r="B104" s="8"/>
      <c r="C104" s="8"/>
    </row>
    <row r="105" spans="1:3" x14ac:dyDescent="0.25">
      <c r="A105" s="6"/>
      <c r="B105" s="8"/>
      <c r="C105" s="8"/>
    </row>
    <row r="106" spans="1:3" x14ac:dyDescent="0.25">
      <c r="A106" s="6"/>
      <c r="B106" s="8"/>
      <c r="C106" s="8"/>
    </row>
    <row r="107" spans="1:3" x14ac:dyDescent="0.25">
      <c r="A107" s="6"/>
      <c r="B107" s="8"/>
      <c r="C107" s="8"/>
    </row>
    <row r="108" spans="1:3" x14ac:dyDescent="0.25">
      <c r="A108" s="6"/>
      <c r="B108" s="8"/>
      <c r="C108" s="8"/>
    </row>
    <row r="109" spans="1:3" x14ac:dyDescent="0.25">
      <c r="A109" s="6"/>
      <c r="B109" s="8"/>
      <c r="C109" s="8"/>
    </row>
    <row r="110" spans="1:3" x14ac:dyDescent="0.25">
      <c r="A110" s="6"/>
      <c r="B110" s="8"/>
      <c r="C110" s="8"/>
    </row>
    <row r="111" spans="1:3" x14ac:dyDescent="0.25">
      <c r="A111" s="6"/>
      <c r="B111" s="8"/>
      <c r="C111" s="8"/>
    </row>
    <row r="112" spans="1:3" x14ac:dyDescent="0.25">
      <c r="A112" s="6"/>
      <c r="B112" s="8"/>
      <c r="C112" s="8"/>
    </row>
    <row r="113" spans="1:3" x14ac:dyDescent="0.25">
      <c r="A113" s="6"/>
      <c r="B113" s="8"/>
      <c r="C113" s="8"/>
    </row>
    <row r="114" spans="1:3" x14ac:dyDescent="0.25">
      <c r="A114" s="6"/>
      <c r="B114" s="8"/>
      <c r="C114" s="8"/>
    </row>
    <row r="115" spans="1:3" x14ac:dyDescent="0.25">
      <c r="A115" s="6"/>
      <c r="B115" s="8"/>
      <c r="C115" s="8"/>
    </row>
    <row r="116" spans="1:3" x14ac:dyDescent="0.25">
      <c r="A116" s="6"/>
      <c r="B116" s="8"/>
      <c r="C116" s="8"/>
    </row>
    <row r="117" spans="1:3" x14ac:dyDescent="0.25">
      <c r="A117" s="6"/>
      <c r="B117" s="8"/>
      <c r="C117" s="8"/>
    </row>
    <row r="118" spans="1:3" x14ac:dyDescent="0.25">
      <c r="A118" s="6"/>
      <c r="B118" s="8"/>
      <c r="C118" s="8"/>
    </row>
    <row r="119" spans="1:3" x14ac:dyDescent="0.25">
      <c r="A119" s="6"/>
      <c r="B119" s="8"/>
      <c r="C119" s="8"/>
    </row>
    <row r="120" spans="1:3" x14ac:dyDescent="0.25">
      <c r="A120" s="6"/>
      <c r="B120" s="8"/>
      <c r="C120" s="8"/>
    </row>
    <row r="121" spans="1:3" x14ac:dyDescent="0.25">
      <c r="A121" s="6"/>
      <c r="B121" s="8"/>
      <c r="C121" s="8"/>
    </row>
    <row r="122" spans="1:3" x14ac:dyDescent="0.25">
      <c r="A122" s="6"/>
      <c r="B122" s="8"/>
      <c r="C122" s="8"/>
    </row>
    <row r="123" spans="1:3" x14ac:dyDescent="0.25">
      <c r="A123" s="6"/>
      <c r="B123" s="8"/>
      <c r="C123" s="8"/>
    </row>
    <row r="124" spans="1:3" x14ac:dyDescent="0.25">
      <c r="A124" s="6"/>
      <c r="B124" s="8"/>
      <c r="C124" s="8"/>
    </row>
    <row r="125" spans="1:3" x14ac:dyDescent="0.25">
      <c r="A125" s="6"/>
      <c r="B125" s="8"/>
      <c r="C125" s="8"/>
    </row>
    <row r="126" spans="1:3" x14ac:dyDescent="0.25">
      <c r="A126" s="6"/>
      <c r="B126" s="8"/>
      <c r="C126" s="8"/>
    </row>
    <row r="127" spans="1:3" x14ac:dyDescent="0.25">
      <c r="A127" s="6"/>
      <c r="B127" s="8"/>
      <c r="C127" s="8"/>
    </row>
    <row r="128" spans="1:3" x14ac:dyDescent="0.25">
      <c r="A128" s="6"/>
      <c r="B128" s="8"/>
      <c r="C128" s="8"/>
    </row>
    <row r="129" spans="1:3" x14ac:dyDescent="0.25">
      <c r="A129" s="6"/>
      <c r="B129" s="8"/>
      <c r="C129" s="8"/>
    </row>
    <row r="130" spans="1:3" x14ac:dyDescent="0.25">
      <c r="A130" s="6"/>
      <c r="B130" s="8"/>
      <c r="C130" s="8"/>
    </row>
    <row r="131" spans="1:3" x14ac:dyDescent="0.25">
      <c r="A131" s="6"/>
      <c r="B131" s="8"/>
      <c r="C131" s="8"/>
    </row>
    <row r="132" spans="1:3" x14ac:dyDescent="0.25">
      <c r="A132" s="6"/>
      <c r="B132" s="8"/>
      <c r="C132" s="8"/>
    </row>
    <row r="133" spans="1:3" x14ac:dyDescent="0.25">
      <c r="A133" s="6"/>
      <c r="B133" s="8"/>
      <c r="C133" s="8"/>
    </row>
    <row r="134" spans="1:3" x14ac:dyDescent="0.25">
      <c r="A134" s="6"/>
      <c r="B134" s="8"/>
      <c r="C134" s="8"/>
    </row>
    <row r="135" spans="1:3" x14ac:dyDescent="0.25">
      <c r="A135" s="6"/>
      <c r="B135" s="8"/>
      <c r="C135" s="8"/>
    </row>
    <row r="136" spans="1:3" x14ac:dyDescent="0.25">
      <c r="A136" s="6"/>
      <c r="B136" s="8"/>
      <c r="C136" s="8"/>
    </row>
    <row r="137" spans="1:3" x14ac:dyDescent="0.25">
      <c r="A137" s="6"/>
      <c r="B137" s="8"/>
      <c r="C137" s="8"/>
    </row>
    <row r="138" spans="1:3" x14ac:dyDescent="0.25">
      <c r="A138" s="6"/>
      <c r="B138" s="8"/>
      <c r="C138" s="8"/>
    </row>
    <row r="139" spans="1:3" x14ac:dyDescent="0.25">
      <c r="A139" s="6"/>
      <c r="B139" s="8"/>
      <c r="C139" s="8"/>
    </row>
    <row r="140" spans="1:3" x14ac:dyDescent="0.25">
      <c r="A140" s="6"/>
      <c r="B140" s="8"/>
      <c r="C140" s="8"/>
    </row>
    <row r="141" spans="1:3" x14ac:dyDescent="0.25">
      <c r="A141" s="6"/>
      <c r="B141" s="8"/>
      <c r="C141" s="8"/>
    </row>
    <row r="142" spans="1:3" x14ac:dyDescent="0.25">
      <c r="A142" s="6"/>
      <c r="B142" s="8"/>
      <c r="C142" s="8"/>
    </row>
    <row r="143" spans="1:3" x14ac:dyDescent="0.25">
      <c r="A143" s="6"/>
      <c r="B143" s="8"/>
      <c r="C143" s="8"/>
    </row>
    <row r="144" spans="1:3" x14ac:dyDescent="0.25">
      <c r="A144" s="6"/>
      <c r="B144" s="8"/>
      <c r="C144" s="8"/>
    </row>
    <row r="145" spans="1:3" x14ac:dyDescent="0.25">
      <c r="A145" s="6"/>
      <c r="B145" s="8"/>
      <c r="C145" s="8"/>
    </row>
    <row r="146" spans="1:3" x14ac:dyDescent="0.25">
      <c r="A146" s="6"/>
      <c r="B146" s="8"/>
      <c r="C146" s="8"/>
    </row>
    <row r="147" spans="1:3" x14ac:dyDescent="0.25">
      <c r="A147" s="6"/>
      <c r="B147" s="8"/>
      <c r="C147" s="8"/>
    </row>
    <row r="148" spans="1:3" x14ac:dyDescent="0.25">
      <c r="A148" s="6"/>
      <c r="B148" s="8"/>
      <c r="C148" s="8"/>
    </row>
    <row r="149" spans="1:3" x14ac:dyDescent="0.25">
      <c r="A149" s="6"/>
      <c r="B149" s="8"/>
      <c r="C149" s="8"/>
    </row>
    <row r="150" spans="1:3" x14ac:dyDescent="0.25">
      <c r="A150" s="6"/>
      <c r="B150" s="8"/>
      <c r="C150" s="8"/>
    </row>
    <row r="151" spans="1:3" x14ac:dyDescent="0.25">
      <c r="A151" s="6"/>
      <c r="B151" s="8"/>
      <c r="C151" s="8"/>
    </row>
    <row r="152" spans="1:3" x14ac:dyDescent="0.25">
      <c r="A152" s="6"/>
      <c r="B152" s="8"/>
      <c r="C152" s="8"/>
    </row>
    <row r="153" spans="1:3" x14ac:dyDescent="0.25">
      <c r="A153" s="6"/>
      <c r="B153" s="8"/>
      <c r="C153" s="8"/>
    </row>
    <row r="154" spans="1:3" x14ac:dyDescent="0.25">
      <c r="A154" s="6"/>
      <c r="B154" s="8"/>
      <c r="C154" s="8"/>
    </row>
    <row r="155" spans="1:3" x14ac:dyDescent="0.25">
      <c r="A155" s="6"/>
      <c r="B155" s="8"/>
      <c r="C155" s="8"/>
    </row>
    <row r="156" spans="1:3" x14ac:dyDescent="0.25">
      <c r="A156" s="6"/>
      <c r="B156" s="8"/>
      <c r="C156" s="8"/>
    </row>
    <row r="157" spans="1:3" x14ac:dyDescent="0.25">
      <c r="A157" s="6"/>
      <c r="B157" s="8"/>
      <c r="C157" s="8"/>
    </row>
    <row r="158" spans="1:3" x14ac:dyDescent="0.25">
      <c r="A158" s="6"/>
      <c r="B158" s="8"/>
      <c r="C158" s="8"/>
    </row>
    <row r="159" spans="1:3" x14ac:dyDescent="0.25">
      <c r="A159" s="6"/>
      <c r="B159" s="8"/>
      <c r="C159" s="8"/>
    </row>
    <row r="160" spans="1:3" x14ac:dyDescent="0.25">
      <c r="A160" s="6"/>
      <c r="B160" s="8"/>
      <c r="C160" s="8"/>
    </row>
    <row r="161" spans="1:3" x14ac:dyDescent="0.25">
      <c r="A161" s="6"/>
      <c r="B161" s="8"/>
      <c r="C161" s="8"/>
    </row>
    <row r="162" spans="1:3" x14ac:dyDescent="0.25">
      <c r="A162" s="6"/>
      <c r="B162" s="8"/>
      <c r="C162" s="8"/>
    </row>
    <row r="163" spans="1:3" x14ac:dyDescent="0.25">
      <c r="A163" s="6"/>
      <c r="B163" s="8"/>
      <c r="C163" s="8"/>
    </row>
    <row r="164" spans="1:3" x14ac:dyDescent="0.25">
      <c r="A164" s="6"/>
      <c r="B164" s="8"/>
      <c r="C164" s="8"/>
    </row>
    <row r="165" spans="1:3" x14ac:dyDescent="0.25">
      <c r="A165" s="6"/>
      <c r="B165" s="8"/>
      <c r="C165" s="8"/>
    </row>
    <row r="166" spans="1:3" x14ac:dyDescent="0.25">
      <c r="A166" s="6"/>
      <c r="B166" s="8"/>
      <c r="C166" s="8"/>
    </row>
    <row r="167" spans="1:3" x14ac:dyDescent="0.25">
      <c r="A167" s="6"/>
      <c r="B167" s="8"/>
      <c r="C167" s="8"/>
    </row>
    <row r="168" spans="1:3" x14ac:dyDescent="0.25">
      <c r="A168" s="6"/>
      <c r="B168" s="8"/>
      <c r="C168" s="8"/>
    </row>
    <row r="169" spans="1:3" x14ac:dyDescent="0.25">
      <c r="A169" s="6"/>
      <c r="B169" s="8"/>
      <c r="C169" s="8"/>
    </row>
    <row r="170" spans="1:3" x14ac:dyDescent="0.25">
      <c r="A170" s="6"/>
      <c r="B170" s="8"/>
      <c r="C170" s="8"/>
    </row>
    <row r="171" spans="1:3" x14ac:dyDescent="0.25">
      <c r="A171" s="6"/>
      <c r="B171" s="8"/>
      <c r="C171" s="8"/>
    </row>
    <row r="172" spans="1:3" x14ac:dyDescent="0.25">
      <c r="A172" s="6"/>
      <c r="B172" s="8"/>
      <c r="C172" s="8"/>
    </row>
    <row r="173" spans="1:3" x14ac:dyDescent="0.25">
      <c r="A173" s="6"/>
      <c r="B173" s="8"/>
      <c r="C173" s="8"/>
    </row>
    <row r="174" spans="1:3" x14ac:dyDescent="0.25">
      <c r="A174" s="6"/>
      <c r="B174" s="8"/>
      <c r="C174" s="8"/>
    </row>
    <row r="175" spans="1:3" x14ac:dyDescent="0.25">
      <c r="A175" s="6"/>
      <c r="B175" s="8"/>
      <c r="C175" s="8"/>
    </row>
    <row r="176" spans="1:3" x14ac:dyDescent="0.25">
      <c r="A176" s="6"/>
      <c r="B176" s="8"/>
      <c r="C176" s="8"/>
    </row>
    <row r="177" spans="1:3" x14ac:dyDescent="0.25">
      <c r="A177" s="6"/>
      <c r="B177" s="8"/>
      <c r="C177" s="8"/>
    </row>
    <row r="178" spans="1:3" x14ac:dyDescent="0.25">
      <c r="A178" s="6"/>
      <c r="B178" s="8"/>
      <c r="C178" s="8"/>
    </row>
    <row r="179" spans="1:3" x14ac:dyDescent="0.25">
      <c r="A179" s="6"/>
      <c r="B179" s="8"/>
      <c r="C179" s="8"/>
    </row>
    <row r="180" spans="1:3" x14ac:dyDescent="0.25">
      <c r="A180" s="6"/>
      <c r="B180" s="8"/>
      <c r="C180" s="8"/>
    </row>
    <row r="181" spans="1:3" x14ac:dyDescent="0.25">
      <c r="A181" s="6"/>
      <c r="B181" s="8"/>
      <c r="C181" s="8"/>
    </row>
    <row r="182" spans="1:3" x14ac:dyDescent="0.25">
      <c r="A182" s="6"/>
      <c r="B182" s="8"/>
      <c r="C182" s="8"/>
    </row>
    <row r="183" spans="1:3" x14ac:dyDescent="0.25">
      <c r="A183" s="6"/>
      <c r="B183" s="8"/>
      <c r="C183" s="8"/>
    </row>
    <row r="184" spans="1:3" x14ac:dyDescent="0.25">
      <c r="A184" s="6"/>
      <c r="B184" s="8"/>
      <c r="C184" s="8"/>
    </row>
    <row r="185" spans="1:3" x14ac:dyDescent="0.25">
      <c r="A185" s="6"/>
      <c r="B185" s="8"/>
      <c r="C185" s="8"/>
    </row>
    <row r="186" spans="1:3" x14ac:dyDescent="0.25">
      <c r="A186" s="6"/>
      <c r="B186" s="8"/>
      <c r="C186" s="8"/>
    </row>
    <row r="187" spans="1:3" x14ac:dyDescent="0.25">
      <c r="A187" s="6"/>
      <c r="B187" s="8"/>
      <c r="C187" s="8"/>
    </row>
    <row r="188" spans="1:3" x14ac:dyDescent="0.25">
      <c r="A188" s="6"/>
      <c r="B188" s="8"/>
      <c r="C188" s="8"/>
    </row>
    <row r="189" spans="1:3" x14ac:dyDescent="0.25">
      <c r="A189" s="6"/>
      <c r="B189" s="8"/>
      <c r="C189" s="8"/>
    </row>
    <row r="190" spans="1:3" x14ac:dyDescent="0.25">
      <c r="A190" s="6"/>
      <c r="B190" s="8"/>
      <c r="C190" s="8"/>
    </row>
    <row r="191" spans="1:3" x14ac:dyDescent="0.25">
      <c r="A191" s="6"/>
      <c r="B191" s="8"/>
      <c r="C191" s="8"/>
    </row>
    <row r="192" spans="1:3" x14ac:dyDescent="0.25">
      <c r="A192" s="6"/>
      <c r="B192" s="8"/>
      <c r="C192" s="8"/>
    </row>
    <row r="193" spans="1:3" x14ac:dyDescent="0.25">
      <c r="A193" s="6"/>
      <c r="B193" s="8"/>
      <c r="C193" s="8"/>
    </row>
    <row r="194" spans="1:3" x14ac:dyDescent="0.25">
      <c r="A194" s="6"/>
      <c r="B194" s="8"/>
      <c r="C194" s="8"/>
    </row>
    <row r="195" spans="1:3" x14ac:dyDescent="0.25">
      <c r="A195" s="6"/>
      <c r="B195" s="8"/>
      <c r="C195" s="8"/>
    </row>
    <row r="196" spans="1:3" x14ac:dyDescent="0.25">
      <c r="A196" s="6"/>
      <c r="B196" s="8"/>
      <c r="C196" s="8"/>
    </row>
    <row r="197" spans="1:3" x14ac:dyDescent="0.25">
      <c r="A197" s="6"/>
      <c r="B197" s="8"/>
      <c r="C197" s="8"/>
    </row>
    <row r="198" spans="1:3" x14ac:dyDescent="0.25">
      <c r="A198" s="6"/>
      <c r="B198" s="8"/>
      <c r="C198" s="8"/>
    </row>
    <row r="199" spans="1:3" x14ac:dyDescent="0.25">
      <c r="A199" s="6"/>
      <c r="B199" s="8"/>
      <c r="C199" s="8"/>
    </row>
    <row r="200" spans="1:3" x14ac:dyDescent="0.25">
      <c r="A200" s="6"/>
      <c r="B200" s="8"/>
      <c r="C200" s="8"/>
    </row>
    <row r="201" spans="1:3" x14ac:dyDescent="0.25">
      <c r="A201" s="6"/>
      <c r="B201" s="8"/>
      <c r="C201" s="8"/>
    </row>
    <row r="202" spans="1:3" x14ac:dyDescent="0.25">
      <c r="A202" s="6"/>
      <c r="B202" s="8"/>
      <c r="C202" s="8"/>
    </row>
    <row r="203" spans="1:3" x14ac:dyDescent="0.25">
      <c r="A203" s="6"/>
      <c r="B203" s="8"/>
      <c r="C203" s="8"/>
    </row>
    <row r="204" spans="1:3" x14ac:dyDescent="0.25">
      <c r="A204" s="6"/>
      <c r="B204" s="8"/>
      <c r="C204" s="8"/>
    </row>
    <row r="205" spans="1:3" x14ac:dyDescent="0.25">
      <c r="A205" s="6"/>
      <c r="B205" s="8"/>
      <c r="C205" s="8"/>
    </row>
    <row r="206" spans="1:3" x14ac:dyDescent="0.25">
      <c r="A206" s="6"/>
      <c r="B206" s="8"/>
      <c r="C206" s="8"/>
    </row>
    <row r="207" spans="1:3" x14ac:dyDescent="0.25">
      <c r="A207" s="6"/>
      <c r="B207" s="8"/>
      <c r="C207" s="8"/>
    </row>
    <row r="208" spans="1:3" x14ac:dyDescent="0.25">
      <c r="A208" s="6"/>
      <c r="B208" s="8"/>
      <c r="C208" s="8"/>
    </row>
    <row r="209" spans="1:3" x14ac:dyDescent="0.25">
      <c r="A209" s="6"/>
      <c r="B209" s="8"/>
      <c r="C209" s="8"/>
    </row>
    <row r="210" spans="1:3" x14ac:dyDescent="0.25">
      <c r="A210" s="6"/>
      <c r="B210" s="8"/>
      <c r="C210" s="8"/>
    </row>
    <row r="211" spans="1:3" x14ac:dyDescent="0.25">
      <c r="A211" s="6"/>
      <c r="B211" s="8"/>
      <c r="C211" s="8"/>
    </row>
    <row r="212" spans="1:3" x14ac:dyDescent="0.25">
      <c r="A212" s="6"/>
      <c r="B212" s="8"/>
      <c r="C212" s="8"/>
    </row>
    <row r="213" spans="1:3" x14ac:dyDescent="0.25">
      <c r="A213" s="6"/>
      <c r="B213" s="8"/>
      <c r="C213" s="8"/>
    </row>
    <row r="214" spans="1:3" x14ac:dyDescent="0.25">
      <c r="A214" s="6"/>
      <c r="B214" s="8"/>
      <c r="C214" s="8"/>
    </row>
    <row r="215" spans="1:3" x14ac:dyDescent="0.25">
      <c r="A215" s="6"/>
      <c r="B215" s="8"/>
      <c r="C215" s="8"/>
    </row>
    <row r="216" spans="1:3" x14ac:dyDescent="0.25">
      <c r="A216" s="6"/>
      <c r="B216" s="8"/>
      <c r="C216" s="8"/>
    </row>
    <row r="217" spans="1:3" x14ac:dyDescent="0.25">
      <c r="A217" s="6"/>
      <c r="B217" s="8"/>
      <c r="C217" s="8"/>
    </row>
    <row r="218" spans="1:3" x14ac:dyDescent="0.25">
      <c r="A218" s="6"/>
      <c r="B218" s="8"/>
      <c r="C218" s="8"/>
    </row>
    <row r="219" spans="1:3" x14ac:dyDescent="0.25">
      <c r="A219" s="6"/>
      <c r="B219" s="8"/>
      <c r="C219" s="8"/>
    </row>
    <row r="220" spans="1:3" x14ac:dyDescent="0.25">
      <c r="A220" s="6"/>
      <c r="B220" s="8"/>
      <c r="C220" s="8"/>
    </row>
    <row r="221" spans="1:3" x14ac:dyDescent="0.25">
      <c r="A221" s="6"/>
      <c r="B221" s="8"/>
      <c r="C221" s="8"/>
    </row>
    <row r="222" spans="1:3" x14ac:dyDescent="0.25">
      <c r="A222" s="6"/>
      <c r="B222" s="8"/>
      <c r="C222" s="8"/>
    </row>
    <row r="223" spans="1:3" x14ac:dyDescent="0.25">
      <c r="A223" s="6"/>
      <c r="B223" s="8"/>
      <c r="C223" s="8"/>
    </row>
    <row r="224" spans="1:3" x14ac:dyDescent="0.25">
      <c r="A224" s="6"/>
      <c r="B224" s="8"/>
      <c r="C224" s="8"/>
    </row>
    <row r="225" spans="1:3" x14ac:dyDescent="0.25">
      <c r="A225" s="6"/>
      <c r="B225" s="8"/>
      <c r="C225" s="8"/>
    </row>
    <row r="226" spans="1:3" x14ac:dyDescent="0.25">
      <c r="A226" s="6"/>
      <c r="B226" s="8"/>
      <c r="C226" s="8"/>
    </row>
    <row r="227" spans="1:3" x14ac:dyDescent="0.25">
      <c r="A227" s="6"/>
      <c r="B227" s="8"/>
      <c r="C227" s="8"/>
    </row>
    <row r="228" spans="1:3" x14ac:dyDescent="0.25">
      <c r="A228" s="6"/>
      <c r="B228" s="8"/>
      <c r="C228" s="8"/>
    </row>
    <row r="229" spans="1:3" x14ac:dyDescent="0.25">
      <c r="A229" s="6"/>
      <c r="B229" s="8"/>
      <c r="C229" s="8"/>
    </row>
    <row r="230" spans="1:3" x14ac:dyDescent="0.25">
      <c r="A230" s="6"/>
      <c r="B230" s="8"/>
      <c r="C230" s="8"/>
    </row>
    <row r="231" spans="1:3" x14ac:dyDescent="0.25">
      <c r="A231" s="6"/>
      <c r="B231" s="8"/>
      <c r="C231" s="8"/>
    </row>
    <row r="232" spans="1:3" x14ac:dyDescent="0.25">
      <c r="A232" s="6"/>
      <c r="B232" s="8"/>
      <c r="C232" s="8"/>
    </row>
    <row r="233" spans="1:3" x14ac:dyDescent="0.25">
      <c r="A233" s="6"/>
      <c r="B233" s="8"/>
      <c r="C233" s="8"/>
    </row>
    <row r="234" spans="1:3" x14ac:dyDescent="0.25">
      <c r="A234" s="6"/>
      <c r="B234" s="8"/>
      <c r="C234" s="8"/>
    </row>
    <row r="235" spans="1:3" x14ac:dyDescent="0.25">
      <c r="A235" s="6"/>
      <c r="B235" s="8"/>
      <c r="C235" s="8"/>
    </row>
    <row r="236" spans="1:3" x14ac:dyDescent="0.25">
      <c r="A236" s="6"/>
      <c r="B236" s="8"/>
      <c r="C236" s="8"/>
    </row>
    <row r="237" spans="1:3" x14ac:dyDescent="0.25">
      <c r="A237" s="6"/>
      <c r="B237" s="8"/>
      <c r="C237" s="8"/>
    </row>
    <row r="238" spans="1:3" x14ac:dyDescent="0.25">
      <c r="A238" s="6"/>
      <c r="B238" s="8"/>
      <c r="C238" s="8"/>
    </row>
    <row r="239" spans="1:3" x14ac:dyDescent="0.25">
      <c r="A239" s="6"/>
      <c r="B239" s="8"/>
      <c r="C239" s="8"/>
    </row>
    <row r="240" spans="1:3" x14ac:dyDescent="0.25">
      <c r="A240" s="6"/>
      <c r="B240" s="8"/>
      <c r="C240" s="8"/>
    </row>
    <row r="241" spans="1:3" x14ac:dyDescent="0.25">
      <c r="A241" s="6"/>
      <c r="B241" s="8"/>
      <c r="C241" s="8"/>
    </row>
    <row r="242" spans="1:3" x14ac:dyDescent="0.25">
      <c r="A242" s="6"/>
      <c r="B242" s="8"/>
      <c r="C242" s="8"/>
    </row>
    <row r="243" spans="1:3" x14ac:dyDescent="0.25">
      <c r="A243" s="6"/>
      <c r="B243" s="8"/>
      <c r="C243" s="8"/>
    </row>
    <row r="244" spans="1:3" x14ac:dyDescent="0.25">
      <c r="A244" s="6"/>
      <c r="B244" s="8"/>
      <c r="C244" s="8"/>
    </row>
    <row r="245" spans="1:3" x14ac:dyDescent="0.25">
      <c r="A245" s="6"/>
      <c r="B245" s="8"/>
      <c r="C245" s="8"/>
    </row>
    <row r="246" spans="1:3" x14ac:dyDescent="0.25">
      <c r="A246" s="6"/>
      <c r="B246" s="8"/>
      <c r="C246" s="8"/>
    </row>
    <row r="247" spans="1:3" x14ac:dyDescent="0.25">
      <c r="A247" s="6"/>
      <c r="B247" s="8"/>
      <c r="C247" s="8"/>
    </row>
    <row r="248" spans="1:3" x14ac:dyDescent="0.25">
      <c r="A248" s="6"/>
      <c r="B248" s="8"/>
      <c r="C248" s="8"/>
    </row>
    <row r="249" spans="1:3" x14ac:dyDescent="0.25">
      <c r="A249" s="6"/>
      <c r="B249" s="8"/>
      <c r="C249" s="8"/>
    </row>
    <row r="250" spans="1:3" x14ac:dyDescent="0.25">
      <c r="A250" s="6"/>
      <c r="B250" s="8"/>
      <c r="C250" s="8"/>
    </row>
    <row r="251" spans="1:3" x14ac:dyDescent="0.25">
      <c r="A251" s="6"/>
      <c r="B251" s="8"/>
      <c r="C251" s="8"/>
    </row>
    <row r="252" spans="1:3" x14ac:dyDescent="0.25">
      <c r="A252" s="6"/>
      <c r="B252" s="8"/>
      <c r="C252" s="8"/>
    </row>
    <row r="253" spans="1:3" x14ac:dyDescent="0.25">
      <c r="A253" s="6"/>
      <c r="B253" s="8"/>
      <c r="C253" s="8"/>
    </row>
    <row r="254" spans="1:3" x14ac:dyDescent="0.25">
      <c r="A254" s="6"/>
      <c r="B254" s="8"/>
      <c r="C254" s="8"/>
    </row>
    <row r="255" spans="1:3" x14ac:dyDescent="0.25">
      <c r="A255" s="6"/>
      <c r="B255" s="8"/>
      <c r="C255" s="8"/>
    </row>
    <row r="256" spans="1:3" x14ac:dyDescent="0.25">
      <c r="A256" s="6"/>
      <c r="B256" s="8"/>
      <c r="C256" s="8"/>
    </row>
    <row r="257" spans="1:3" x14ac:dyDescent="0.25">
      <c r="A257" s="6"/>
      <c r="B257" s="8"/>
      <c r="C257" s="8"/>
    </row>
    <row r="258" spans="1:3" x14ac:dyDescent="0.25">
      <c r="A258" s="6"/>
      <c r="B258" s="8"/>
      <c r="C258" s="8"/>
    </row>
    <row r="259" spans="1:3" x14ac:dyDescent="0.25">
      <c r="A259" s="6"/>
      <c r="B259" s="8"/>
      <c r="C259" s="8"/>
    </row>
    <row r="260" spans="1:3" x14ac:dyDescent="0.25">
      <c r="A260" s="6"/>
      <c r="B260" s="8"/>
      <c r="C260" s="8"/>
    </row>
    <row r="261" spans="1:3" x14ac:dyDescent="0.25">
      <c r="A261" s="6"/>
      <c r="B261" s="8"/>
      <c r="C261" s="8"/>
    </row>
    <row r="262" spans="1:3" x14ac:dyDescent="0.25">
      <c r="A262" s="6"/>
      <c r="B262" s="8"/>
      <c r="C262" s="8"/>
    </row>
    <row r="263" spans="1:3" x14ac:dyDescent="0.25">
      <c r="A263" s="6"/>
      <c r="B263" s="8"/>
      <c r="C263" s="8"/>
    </row>
    <row r="264" spans="1:3" x14ac:dyDescent="0.25">
      <c r="A264" s="6"/>
      <c r="B264" s="8"/>
      <c r="C264" s="8"/>
    </row>
    <row r="265" spans="1:3" x14ac:dyDescent="0.25">
      <c r="A265" s="6"/>
      <c r="B265" s="8"/>
      <c r="C265" s="8"/>
    </row>
    <row r="266" spans="1:3" x14ac:dyDescent="0.25">
      <c r="A266" s="6"/>
      <c r="B266" s="8"/>
      <c r="C266" s="8"/>
    </row>
    <row r="267" spans="1:3" x14ac:dyDescent="0.25">
      <c r="A267" s="6"/>
      <c r="B267" s="8"/>
      <c r="C267" s="8"/>
    </row>
    <row r="268" spans="1:3" x14ac:dyDescent="0.25">
      <c r="A268" s="6"/>
      <c r="B268" s="8"/>
      <c r="C268" s="8"/>
    </row>
    <row r="269" spans="1:3" x14ac:dyDescent="0.25">
      <c r="A269" s="6"/>
      <c r="B269" s="8"/>
      <c r="C269" s="8"/>
    </row>
    <row r="270" spans="1:3" x14ac:dyDescent="0.25">
      <c r="A270" s="6"/>
      <c r="B270" s="8"/>
      <c r="C270" s="8"/>
    </row>
    <row r="271" spans="1:3" x14ac:dyDescent="0.25">
      <c r="A271" s="6"/>
      <c r="B271" s="8"/>
      <c r="C271" s="8"/>
    </row>
    <row r="272" spans="1:3" x14ac:dyDescent="0.25">
      <c r="A272" s="6"/>
      <c r="B272" s="8"/>
      <c r="C272" s="8"/>
    </row>
    <row r="273" spans="1:3" x14ac:dyDescent="0.25">
      <c r="A273" s="6"/>
      <c r="B273" s="8"/>
      <c r="C273" s="8"/>
    </row>
    <row r="274" spans="1:3" x14ac:dyDescent="0.25">
      <c r="A274" s="6"/>
      <c r="B274" s="8"/>
      <c r="C274" s="8"/>
    </row>
    <row r="275" spans="1:3" x14ac:dyDescent="0.25">
      <c r="A275" s="6"/>
      <c r="B275" s="8"/>
      <c r="C275" s="8"/>
    </row>
    <row r="276" spans="1:3" x14ac:dyDescent="0.25">
      <c r="A276" s="6"/>
      <c r="B276" s="8"/>
      <c r="C276" s="8"/>
    </row>
    <row r="277" spans="1:3" x14ac:dyDescent="0.25">
      <c r="A277" s="6"/>
      <c r="B277" s="8"/>
      <c r="C277" s="8"/>
    </row>
    <row r="278" spans="1:3" x14ac:dyDescent="0.25">
      <c r="A278" s="6"/>
      <c r="B278" s="8"/>
      <c r="C278" s="8"/>
    </row>
    <row r="279" spans="1:3" x14ac:dyDescent="0.25">
      <c r="A279" s="7"/>
      <c r="B279" s="2"/>
      <c r="C279" s="2"/>
    </row>
    <row r="280" spans="1:3" x14ac:dyDescent="0.25">
      <c r="A280" s="7"/>
      <c r="B280" s="2"/>
      <c r="C280" s="2"/>
    </row>
    <row r="281" spans="1:3" x14ac:dyDescent="0.25">
      <c r="A281" s="7"/>
      <c r="B281" s="2"/>
      <c r="C281" s="2"/>
    </row>
    <row r="282" spans="1:3" x14ac:dyDescent="0.25">
      <c r="A282" s="7"/>
      <c r="B282" s="2"/>
      <c r="C282" s="2"/>
    </row>
    <row r="283" spans="1:3" x14ac:dyDescent="0.25">
      <c r="A283" s="7"/>
      <c r="B283" s="2"/>
      <c r="C283" s="2"/>
    </row>
    <row r="284" spans="1:3" x14ac:dyDescent="0.25">
      <c r="A284" s="7"/>
      <c r="B284" s="2"/>
      <c r="C284" s="2"/>
    </row>
    <row r="285" spans="1:3" x14ac:dyDescent="0.25">
      <c r="A285" s="7"/>
      <c r="B285" s="2"/>
      <c r="C285" s="2"/>
    </row>
    <row r="286" spans="1:3" x14ac:dyDescent="0.25">
      <c r="A286" s="7"/>
      <c r="B286" s="2"/>
      <c r="C286" s="2"/>
    </row>
    <row r="287" spans="1:3" x14ac:dyDescent="0.25">
      <c r="A287" s="7"/>
      <c r="B287" s="2"/>
      <c r="C287" s="2"/>
    </row>
    <row r="288" spans="1:3" x14ac:dyDescent="0.25">
      <c r="A288" s="7"/>
      <c r="B288" s="2"/>
      <c r="C288" s="2"/>
    </row>
    <row r="289" spans="1:3" x14ac:dyDescent="0.25">
      <c r="A289" s="7"/>
      <c r="B289" s="2"/>
      <c r="C289" s="2"/>
    </row>
    <row r="290" spans="1:3" x14ac:dyDescent="0.25">
      <c r="A290" s="7"/>
      <c r="B290" s="2"/>
      <c r="C290" s="2"/>
    </row>
    <row r="291" spans="1:3" x14ac:dyDescent="0.25">
      <c r="A291" s="7"/>
      <c r="B291" s="2"/>
      <c r="C291" s="2"/>
    </row>
    <row r="292" spans="1:3" x14ac:dyDescent="0.25">
      <c r="A292" s="7"/>
      <c r="B292" s="2"/>
      <c r="C292" s="2"/>
    </row>
    <row r="293" spans="1:3" x14ac:dyDescent="0.25">
      <c r="A293" s="7"/>
      <c r="B293" s="2"/>
      <c r="C293" s="2"/>
    </row>
    <row r="294" spans="1:3" x14ac:dyDescent="0.25">
      <c r="A294" s="7"/>
      <c r="B294" s="2"/>
      <c r="C294" s="2"/>
    </row>
    <row r="295" spans="1:3" x14ac:dyDescent="0.25">
      <c r="A295" s="7"/>
      <c r="B295" s="2"/>
      <c r="C295" s="2"/>
    </row>
    <row r="296" spans="1:3" x14ac:dyDescent="0.25">
      <c r="A296" s="7"/>
      <c r="B296" s="2"/>
      <c r="C296" s="2"/>
    </row>
    <row r="297" spans="1:3" x14ac:dyDescent="0.25">
      <c r="A297" s="7"/>
      <c r="B297" s="2"/>
      <c r="C297" s="2"/>
    </row>
    <row r="298" spans="1:3" x14ac:dyDescent="0.25">
      <c r="A298" s="7"/>
      <c r="B298" s="2"/>
      <c r="C298" s="2"/>
    </row>
    <row r="299" spans="1:3" x14ac:dyDescent="0.25">
      <c r="A299" s="7"/>
      <c r="B299" s="2"/>
      <c r="C299" s="2"/>
    </row>
    <row r="300" spans="1:3" x14ac:dyDescent="0.25">
      <c r="A300" s="7"/>
      <c r="B300" s="2"/>
      <c r="C300" s="2"/>
    </row>
    <row r="301" spans="1:3" x14ac:dyDescent="0.25">
      <c r="A301" s="7"/>
      <c r="B301" s="2"/>
      <c r="C301" s="2"/>
    </row>
    <row r="302" spans="1:3" x14ac:dyDescent="0.25">
      <c r="A302" s="7"/>
      <c r="B302" s="2"/>
      <c r="C302" s="2"/>
    </row>
    <row r="303" spans="1:3" x14ac:dyDescent="0.25">
      <c r="A303" s="7"/>
      <c r="B303" s="2"/>
      <c r="C303" s="2"/>
    </row>
    <row r="304" spans="1:3" x14ac:dyDescent="0.25">
      <c r="A304" s="7"/>
      <c r="B304" s="2"/>
      <c r="C304" s="2"/>
    </row>
    <row r="305" spans="1:3" x14ac:dyDescent="0.25">
      <c r="A305" s="7"/>
      <c r="B305" s="2"/>
      <c r="C305" s="2"/>
    </row>
    <row r="306" spans="1:3" x14ac:dyDescent="0.25">
      <c r="A306" s="7"/>
      <c r="B306" s="2"/>
      <c r="C306" s="2"/>
    </row>
    <row r="307" spans="1:3" x14ac:dyDescent="0.25">
      <c r="A307" s="7"/>
      <c r="B307" s="2"/>
      <c r="C307" s="2"/>
    </row>
    <row r="308" spans="1:3" x14ac:dyDescent="0.25">
      <c r="A308" s="7"/>
      <c r="B308" s="2"/>
      <c r="C308" s="2"/>
    </row>
    <row r="309" spans="1:3" x14ac:dyDescent="0.25">
      <c r="A309" s="7"/>
      <c r="B309" s="2"/>
      <c r="C309" s="2"/>
    </row>
    <row r="310" spans="1:3" x14ac:dyDescent="0.25">
      <c r="A310" s="7"/>
      <c r="B310" s="2"/>
      <c r="C310" s="2"/>
    </row>
    <row r="311" spans="1:3" x14ac:dyDescent="0.25">
      <c r="A311" s="7"/>
      <c r="B311" s="2"/>
      <c r="C311" s="2"/>
    </row>
    <row r="312" spans="1:3" x14ac:dyDescent="0.25">
      <c r="A312" s="7"/>
      <c r="B312" s="2"/>
      <c r="C312" s="2"/>
    </row>
    <row r="313" spans="1:3" x14ac:dyDescent="0.25">
      <c r="A313" s="7"/>
      <c r="B313" s="2"/>
      <c r="C313" s="2"/>
    </row>
    <row r="314" spans="1:3" x14ac:dyDescent="0.25">
      <c r="A314" s="7"/>
      <c r="B314" s="2"/>
      <c r="C314" s="2"/>
    </row>
    <row r="315" spans="1:3" x14ac:dyDescent="0.25">
      <c r="A315" s="7"/>
      <c r="B315" s="2"/>
      <c r="C315" s="2"/>
    </row>
    <row r="316" spans="1:3" x14ac:dyDescent="0.25">
      <c r="A316" s="7"/>
      <c r="B316" s="2"/>
      <c r="C316" s="2"/>
    </row>
    <row r="317" spans="1:3" x14ac:dyDescent="0.25">
      <c r="A317" s="7"/>
      <c r="B317" s="2"/>
      <c r="C317" s="2"/>
    </row>
    <row r="318" spans="1:3" x14ac:dyDescent="0.25">
      <c r="A318" s="7"/>
      <c r="B318" s="2"/>
      <c r="C318" s="2"/>
    </row>
    <row r="319" spans="1:3" x14ac:dyDescent="0.25">
      <c r="A319" s="7"/>
      <c r="B319" s="2"/>
      <c r="C319" s="2"/>
    </row>
    <row r="320" spans="1:3" x14ac:dyDescent="0.25">
      <c r="A320" s="7"/>
      <c r="B320" s="2"/>
      <c r="C320" s="2"/>
    </row>
    <row r="321" spans="1:3" x14ac:dyDescent="0.25">
      <c r="A321" s="7"/>
      <c r="B321" s="2"/>
      <c r="C321" s="2"/>
    </row>
    <row r="322" spans="1:3" x14ac:dyDescent="0.25">
      <c r="A322" s="7"/>
      <c r="B322" s="2"/>
      <c r="C322" s="2"/>
    </row>
    <row r="323" spans="1:3" x14ac:dyDescent="0.25">
      <c r="A323" s="7"/>
      <c r="B323" s="2"/>
      <c r="C323" s="2"/>
    </row>
    <row r="324" spans="1:3" x14ac:dyDescent="0.25">
      <c r="A324" s="7"/>
      <c r="B324" s="2"/>
      <c r="C324" s="2"/>
    </row>
    <row r="325" spans="1:3" x14ac:dyDescent="0.25">
      <c r="A325" s="7"/>
      <c r="B325" s="2"/>
      <c r="C325" s="2"/>
    </row>
    <row r="326" spans="1:3" x14ac:dyDescent="0.25">
      <c r="A326" s="7"/>
      <c r="B326" s="2"/>
      <c r="C326" s="2"/>
    </row>
    <row r="327" spans="1:3" x14ac:dyDescent="0.25">
      <c r="A327" s="7"/>
      <c r="B327" s="2"/>
      <c r="C327" s="2"/>
    </row>
    <row r="328" spans="1:3" x14ac:dyDescent="0.25">
      <c r="A328" s="7"/>
      <c r="B328" s="2"/>
      <c r="C328" s="2"/>
    </row>
    <row r="329" spans="1:3" x14ac:dyDescent="0.25">
      <c r="A329" s="7"/>
      <c r="B329" s="2"/>
      <c r="C329" s="2"/>
    </row>
    <row r="330" spans="1:3" x14ac:dyDescent="0.25">
      <c r="A330" s="7"/>
      <c r="B330" s="2"/>
      <c r="C330" s="2"/>
    </row>
    <row r="331" spans="1:3" x14ac:dyDescent="0.25">
      <c r="A331" s="7"/>
      <c r="B331" s="2"/>
      <c r="C331" s="2"/>
    </row>
    <row r="332" spans="1:3" x14ac:dyDescent="0.25">
      <c r="A332" s="7"/>
      <c r="B332" s="2"/>
      <c r="C332" s="2"/>
    </row>
    <row r="333" spans="1:3" x14ac:dyDescent="0.25">
      <c r="A333" s="7"/>
      <c r="B333" s="2"/>
      <c r="C333" s="2"/>
    </row>
    <row r="334" spans="1:3" x14ac:dyDescent="0.25">
      <c r="A334" s="7"/>
      <c r="B334" s="2"/>
      <c r="C334" s="2"/>
    </row>
    <row r="335" spans="1:3" x14ac:dyDescent="0.25">
      <c r="A335" s="7"/>
      <c r="B335" s="2"/>
      <c r="C335" s="2"/>
    </row>
    <row r="336" spans="1:3" x14ac:dyDescent="0.25">
      <c r="A336" s="7"/>
      <c r="B336" s="2"/>
      <c r="C336" s="2"/>
    </row>
    <row r="337" spans="1:3" x14ac:dyDescent="0.25">
      <c r="A337" s="7"/>
      <c r="B337" s="2"/>
      <c r="C337" s="2"/>
    </row>
    <row r="338" spans="1:3" x14ac:dyDescent="0.25">
      <c r="A338" s="7"/>
      <c r="B338" s="2"/>
      <c r="C338" s="2"/>
    </row>
    <row r="339" spans="1:3" x14ac:dyDescent="0.25">
      <c r="A339" s="7"/>
      <c r="B339" s="2"/>
      <c r="C339" s="2"/>
    </row>
    <row r="340" spans="1:3" x14ac:dyDescent="0.25">
      <c r="A340" s="7"/>
      <c r="B340" s="2"/>
      <c r="C340" s="2"/>
    </row>
    <row r="341" spans="1:3" x14ac:dyDescent="0.25">
      <c r="A341" s="7"/>
      <c r="B341" s="2"/>
      <c r="C341" s="2"/>
    </row>
    <row r="342" spans="1:3" x14ac:dyDescent="0.25">
      <c r="A342" s="7"/>
      <c r="B342" s="2"/>
      <c r="C342" s="2"/>
    </row>
    <row r="343" spans="1:3" x14ac:dyDescent="0.25">
      <c r="A343" s="7"/>
      <c r="B343" s="2"/>
      <c r="C343" s="2"/>
    </row>
    <row r="344" spans="1:3" x14ac:dyDescent="0.25">
      <c r="A344" s="7"/>
      <c r="B344" s="2"/>
      <c r="C344" s="2"/>
    </row>
    <row r="345" spans="1:3" x14ac:dyDescent="0.25">
      <c r="A345" s="7"/>
      <c r="B345" s="2"/>
      <c r="C345" s="2"/>
    </row>
    <row r="346" spans="1:3" x14ac:dyDescent="0.25">
      <c r="A346" s="7"/>
      <c r="B346" s="2"/>
      <c r="C346" s="2"/>
    </row>
    <row r="347" spans="1:3" x14ac:dyDescent="0.25">
      <c r="A347" s="7"/>
      <c r="B347" s="2"/>
      <c r="C347" s="2"/>
    </row>
    <row r="348" spans="1:3" x14ac:dyDescent="0.25">
      <c r="A348" s="7"/>
      <c r="B348" s="2"/>
      <c r="C348" s="2"/>
    </row>
    <row r="349" spans="1:3" x14ac:dyDescent="0.25">
      <c r="A349" s="7"/>
      <c r="B349" s="2"/>
      <c r="C349" s="2"/>
    </row>
    <row r="350" spans="1:3" x14ac:dyDescent="0.25">
      <c r="A350" s="7"/>
      <c r="B350" s="2"/>
      <c r="C350" s="2"/>
    </row>
    <row r="351" spans="1:3" x14ac:dyDescent="0.25">
      <c r="A351" s="7"/>
      <c r="B351" s="2"/>
      <c r="C351" s="2"/>
    </row>
    <row r="352" spans="1:3" x14ac:dyDescent="0.25">
      <c r="A352" s="7"/>
      <c r="B352" s="2"/>
      <c r="C352" s="2"/>
    </row>
    <row r="353" spans="1:3" x14ac:dyDescent="0.25">
      <c r="A353" s="7"/>
      <c r="B353" s="2"/>
      <c r="C353" s="2"/>
    </row>
    <row r="354" spans="1:3" x14ac:dyDescent="0.25">
      <c r="A354" s="7"/>
      <c r="B354" s="2"/>
      <c r="C354" s="2"/>
    </row>
    <row r="355" spans="1:3" x14ac:dyDescent="0.25">
      <c r="A355" s="7"/>
      <c r="B355" s="2"/>
      <c r="C355" s="2"/>
    </row>
    <row r="356" spans="1:3" x14ac:dyDescent="0.25">
      <c r="A356" s="7"/>
      <c r="B356" s="2"/>
      <c r="C356" s="2"/>
    </row>
    <row r="357" spans="1:3" x14ac:dyDescent="0.25">
      <c r="A357" s="7"/>
      <c r="B357" s="2"/>
      <c r="C357" s="2"/>
    </row>
    <row r="358" spans="1:3" x14ac:dyDescent="0.25">
      <c r="A358" s="7"/>
      <c r="B358" s="2"/>
      <c r="C358" s="2"/>
    </row>
    <row r="359" spans="1:3" x14ac:dyDescent="0.25">
      <c r="A359" s="7"/>
      <c r="B359" s="2"/>
      <c r="C359" s="2"/>
    </row>
    <row r="360" spans="1:3" x14ac:dyDescent="0.25">
      <c r="A360" s="7"/>
      <c r="B360" s="2"/>
      <c r="C360" s="2"/>
    </row>
    <row r="361" spans="1:3" x14ac:dyDescent="0.25">
      <c r="A361" s="7"/>
      <c r="B361" s="2"/>
      <c r="C361" s="2"/>
    </row>
    <row r="362" spans="1:3" x14ac:dyDescent="0.25">
      <c r="A362" s="7"/>
      <c r="B362" s="2"/>
      <c r="C362" s="2"/>
    </row>
    <row r="363" spans="1:3" x14ac:dyDescent="0.25">
      <c r="A363" s="7"/>
      <c r="B363" s="2"/>
      <c r="C363" s="2"/>
    </row>
    <row r="364" spans="1:3" x14ac:dyDescent="0.25">
      <c r="A364" s="7"/>
      <c r="B364" s="2"/>
      <c r="C364" s="2"/>
    </row>
    <row r="365" spans="1:3" x14ac:dyDescent="0.25">
      <c r="A365" s="7"/>
      <c r="B365" s="2"/>
      <c r="C365" s="2"/>
    </row>
    <row r="366" spans="1:3" x14ac:dyDescent="0.25">
      <c r="A366" s="7"/>
      <c r="B366" s="2"/>
      <c r="C366" s="2"/>
    </row>
    <row r="367" spans="1:3" x14ac:dyDescent="0.25">
      <c r="A367" s="7"/>
      <c r="B367" s="2"/>
      <c r="C367" s="2"/>
    </row>
    <row r="368" spans="1:3" x14ac:dyDescent="0.25">
      <c r="A368" s="7"/>
      <c r="B368" s="2"/>
      <c r="C368" s="2"/>
    </row>
    <row r="369" spans="1:3" x14ac:dyDescent="0.25">
      <c r="A369" s="7"/>
      <c r="B369" s="2"/>
      <c r="C369" s="2"/>
    </row>
    <row r="370" spans="1:3" x14ac:dyDescent="0.25">
      <c r="A370" s="7"/>
      <c r="B370" s="2"/>
      <c r="C370" s="2"/>
    </row>
    <row r="371" spans="1:3" x14ac:dyDescent="0.25">
      <c r="A371" s="7"/>
      <c r="B371" s="2"/>
      <c r="C371" s="2"/>
    </row>
    <row r="372" spans="1:3" x14ac:dyDescent="0.25">
      <c r="A372" s="7"/>
      <c r="B372" s="2"/>
      <c r="C372" s="2"/>
    </row>
    <row r="373" spans="1:3" x14ac:dyDescent="0.25">
      <c r="A373" s="7"/>
      <c r="B373" s="2"/>
      <c r="C373" s="2"/>
    </row>
    <row r="374" spans="1:3" x14ac:dyDescent="0.25">
      <c r="A374" s="7"/>
      <c r="B374" s="2"/>
      <c r="C374" s="2"/>
    </row>
    <row r="375" spans="1:3" x14ac:dyDescent="0.25">
      <c r="A375" s="7"/>
      <c r="B375" s="2"/>
      <c r="C375" s="2"/>
    </row>
    <row r="376" spans="1:3" x14ac:dyDescent="0.25">
      <c r="A376" s="7"/>
      <c r="B376" s="2"/>
      <c r="C376" s="2"/>
    </row>
    <row r="377" spans="1:3" x14ac:dyDescent="0.25">
      <c r="A377" s="7"/>
      <c r="B377" s="2"/>
      <c r="C377" s="2"/>
    </row>
    <row r="378" spans="1:3" x14ac:dyDescent="0.25">
      <c r="A378" s="7"/>
      <c r="B378" s="2"/>
      <c r="C378" s="2"/>
    </row>
    <row r="379" spans="1:3" x14ac:dyDescent="0.25">
      <c r="A379" s="7"/>
      <c r="B379" s="2"/>
      <c r="C379" s="2"/>
    </row>
    <row r="380" spans="1:3" x14ac:dyDescent="0.25">
      <c r="A380" s="7"/>
      <c r="B380" s="2"/>
      <c r="C380" s="2"/>
    </row>
    <row r="381" spans="1:3" x14ac:dyDescent="0.25">
      <c r="A381" s="7"/>
      <c r="B381" s="2"/>
      <c r="C381" s="2"/>
    </row>
    <row r="382" spans="1:3" x14ac:dyDescent="0.25">
      <c r="A382" s="7"/>
      <c r="B382" s="2"/>
      <c r="C382" s="2"/>
    </row>
    <row r="383" spans="1:3" x14ac:dyDescent="0.25">
      <c r="A383" s="7"/>
      <c r="B383" s="2"/>
      <c r="C383" s="2"/>
    </row>
    <row r="384" spans="1:3" x14ac:dyDescent="0.25">
      <c r="A384" s="7"/>
      <c r="B384" s="2"/>
      <c r="C384" s="2"/>
    </row>
    <row r="385" spans="1:3" x14ac:dyDescent="0.25">
      <c r="A385" s="7"/>
      <c r="B385" s="2"/>
      <c r="C385" s="2"/>
    </row>
    <row r="386" spans="1:3" x14ac:dyDescent="0.25">
      <c r="A386" s="7"/>
      <c r="B386" s="2"/>
      <c r="C386" s="2"/>
    </row>
    <row r="387" spans="1:3" x14ac:dyDescent="0.25">
      <c r="A387" s="7"/>
      <c r="B387" s="2"/>
      <c r="C387" s="2"/>
    </row>
    <row r="388" spans="1:3" x14ac:dyDescent="0.25">
      <c r="A388" s="7"/>
      <c r="B388" s="2"/>
      <c r="C388" s="2"/>
    </row>
    <row r="389" spans="1:3" x14ac:dyDescent="0.25">
      <c r="A389" s="7"/>
      <c r="B389" s="2"/>
      <c r="C389" s="2"/>
    </row>
    <row r="390" spans="1:3" x14ac:dyDescent="0.25">
      <c r="A390" s="7"/>
      <c r="B390" s="2"/>
      <c r="C390" s="2"/>
    </row>
    <row r="391" spans="1:3" x14ac:dyDescent="0.25">
      <c r="A391" s="7"/>
      <c r="B391" s="2"/>
      <c r="C391" s="2"/>
    </row>
    <row r="392" spans="1:3" x14ac:dyDescent="0.25">
      <c r="A392" s="7"/>
      <c r="B392" s="2"/>
      <c r="C392" s="2"/>
    </row>
    <row r="393" spans="1:3" x14ac:dyDescent="0.25">
      <c r="A393" s="7"/>
      <c r="B393" s="2"/>
      <c r="C393" s="2"/>
    </row>
    <row r="394" spans="1:3" x14ac:dyDescent="0.25">
      <c r="A394" s="7"/>
      <c r="B394" s="2"/>
      <c r="C394" s="2"/>
    </row>
    <row r="395" spans="1:3" x14ac:dyDescent="0.25">
      <c r="A395" s="7"/>
      <c r="B395" s="2"/>
      <c r="C395" s="2"/>
    </row>
    <row r="396" spans="1:3" x14ac:dyDescent="0.25">
      <c r="A396" s="7"/>
      <c r="B396" s="2"/>
      <c r="C396" s="2"/>
    </row>
    <row r="397" spans="1:3" x14ac:dyDescent="0.25">
      <c r="A397" s="7"/>
      <c r="B397" s="2"/>
      <c r="C397" s="2"/>
    </row>
    <row r="398" spans="1:3" x14ac:dyDescent="0.25">
      <c r="A398" s="7"/>
      <c r="B398" s="2"/>
      <c r="C398" s="2"/>
    </row>
    <row r="399" spans="1:3" x14ac:dyDescent="0.25">
      <c r="A399" s="7"/>
      <c r="B399" s="2"/>
      <c r="C399" s="2"/>
    </row>
    <row r="400" spans="1:3" x14ac:dyDescent="0.25">
      <c r="A400" s="7"/>
      <c r="B400" s="2"/>
      <c r="C400" s="2"/>
    </row>
    <row r="401" spans="1:3" x14ac:dyDescent="0.25">
      <c r="A401" s="7"/>
      <c r="B401" s="2"/>
      <c r="C401" s="2"/>
    </row>
    <row r="402" spans="1:3" x14ac:dyDescent="0.25">
      <c r="A402" s="7"/>
      <c r="B402" s="2"/>
      <c r="C402" s="2"/>
    </row>
    <row r="403" spans="1:3" x14ac:dyDescent="0.25">
      <c r="A403" s="7"/>
      <c r="B403" s="2"/>
      <c r="C403" s="2"/>
    </row>
    <row r="404" spans="1:3" x14ac:dyDescent="0.25">
      <c r="A404" s="7"/>
      <c r="B404" s="2"/>
      <c r="C404" s="2"/>
    </row>
    <row r="405" spans="1:3" x14ac:dyDescent="0.25">
      <c r="A405" s="7"/>
      <c r="B405" s="2"/>
      <c r="C405" s="2"/>
    </row>
    <row r="406" spans="1:3" x14ac:dyDescent="0.25">
      <c r="A406" s="7"/>
      <c r="B406" s="2"/>
      <c r="C406" s="2"/>
    </row>
    <row r="407" spans="1:3" x14ac:dyDescent="0.25">
      <c r="A407" s="7"/>
      <c r="B407" s="2"/>
      <c r="C407" s="2"/>
    </row>
    <row r="408" spans="1:3" x14ac:dyDescent="0.25">
      <c r="A408" s="7"/>
      <c r="B408" s="2"/>
      <c r="C408" s="2"/>
    </row>
    <row r="409" spans="1:3" x14ac:dyDescent="0.25">
      <c r="A409" s="7"/>
      <c r="B409" s="2"/>
      <c r="C409" s="2"/>
    </row>
    <row r="410" spans="1:3" x14ac:dyDescent="0.25">
      <c r="A410" s="7"/>
      <c r="B410" s="2"/>
      <c r="C410" s="2"/>
    </row>
    <row r="411" spans="1:3" x14ac:dyDescent="0.25">
      <c r="A411" s="7"/>
      <c r="B411" s="2"/>
      <c r="C411" s="2"/>
    </row>
    <row r="412" spans="1:3" x14ac:dyDescent="0.25">
      <c r="A412" s="7"/>
      <c r="B412" s="2"/>
      <c r="C412" s="2"/>
    </row>
    <row r="413" spans="1:3" x14ac:dyDescent="0.25">
      <c r="A413" s="7"/>
      <c r="B413" s="2"/>
      <c r="C413" s="2"/>
    </row>
    <row r="414" spans="1:3" x14ac:dyDescent="0.25">
      <c r="A414" s="7"/>
      <c r="B414" s="2"/>
      <c r="C414" s="2"/>
    </row>
    <row r="415" spans="1:3" x14ac:dyDescent="0.25">
      <c r="A415" s="7"/>
      <c r="B415" s="2"/>
      <c r="C415" s="2"/>
    </row>
    <row r="416" spans="1:3" x14ac:dyDescent="0.25">
      <c r="A416" s="7"/>
      <c r="B416" s="2"/>
      <c r="C416" s="2"/>
    </row>
    <row r="417" spans="1:3" x14ac:dyDescent="0.25">
      <c r="A417" s="7"/>
      <c r="B417" s="2"/>
      <c r="C417" s="2"/>
    </row>
    <row r="418" spans="1:3" x14ac:dyDescent="0.25">
      <c r="A418" s="7"/>
      <c r="B418" s="2"/>
      <c r="C418" s="2"/>
    </row>
    <row r="419" spans="1:3" x14ac:dyDescent="0.25">
      <c r="A419" s="7"/>
      <c r="B419" s="2"/>
      <c r="C419" s="2"/>
    </row>
    <row r="420" spans="1:3" x14ac:dyDescent="0.25">
      <c r="A420" s="7"/>
      <c r="B420" s="2"/>
      <c r="C420" s="2"/>
    </row>
    <row r="421" spans="1:3" x14ac:dyDescent="0.25">
      <c r="A421" s="7"/>
      <c r="B421" s="2"/>
      <c r="C421" s="2"/>
    </row>
    <row r="422" spans="1:3" x14ac:dyDescent="0.25">
      <c r="A422" s="7"/>
      <c r="B422" s="2"/>
      <c r="C422" s="2"/>
    </row>
    <row r="423" spans="1:3" x14ac:dyDescent="0.25">
      <c r="A423" s="7"/>
      <c r="B423" s="2"/>
      <c r="C423" s="2"/>
    </row>
    <row r="424" spans="1:3" x14ac:dyDescent="0.25">
      <c r="A424" s="7"/>
      <c r="B424" s="2"/>
      <c r="C424" s="2"/>
    </row>
    <row r="425" spans="1:3" x14ac:dyDescent="0.25">
      <c r="A425" s="7"/>
      <c r="B425" s="2"/>
      <c r="C425" s="2"/>
    </row>
    <row r="426" spans="1:3" x14ac:dyDescent="0.25">
      <c r="A426" s="7"/>
      <c r="B426" s="2"/>
      <c r="C426" s="2"/>
    </row>
    <row r="427" spans="1:3" x14ac:dyDescent="0.25">
      <c r="A427" s="7"/>
      <c r="B427" s="2"/>
      <c r="C427" s="2"/>
    </row>
    <row r="428" spans="1:3" x14ac:dyDescent="0.25">
      <c r="A428" s="7"/>
      <c r="B428" s="2"/>
      <c r="C428" s="2"/>
    </row>
    <row r="429" spans="1:3" x14ac:dyDescent="0.25">
      <c r="A429" s="7"/>
      <c r="B429" s="2"/>
      <c r="C429" s="2"/>
    </row>
    <row r="430" spans="1:3" x14ac:dyDescent="0.25">
      <c r="A430" s="7"/>
      <c r="B430" s="2"/>
      <c r="C430" s="2"/>
    </row>
    <row r="431" spans="1:3" x14ac:dyDescent="0.25">
      <c r="A431" s="7"/>
      <c r="B431" s="2"/>
      <c r="C431" s="2"/>
    </row>
    <row r="432" spans="1:3" x14ac:dyDescent="0.25">
      <c r="A432" s="7"/>
      <c r="B432" s="2"/>
      <c r="C432" s="2"/>
    </row>
    <row r="433" spans="1:3" x14ac:dyDescent="0.25">
      <c r="A433" s="7"/>
      <c r="B433" s="2"/>
      <c r="C433" s="2"/>
    </row>
    <row r="434" spans="1:3" x14ac:dyDescent="0.25">
      <c r="A434" s="7"/>
      <c r="B434" s="2"/>
      <c r="C434" s="2"/>
    </row>
    <row r="435" spans="1:3" x14ac:dyDescent="0.25">
      <c r="A435" s="7"/>
      <c r="B435" s="2"/>
      <c r="C435" s="2"/>
    </row>
    <row r="436" spans="1:3" x14ac:dyDescent="0.25">
      <c r="A436" s="7"/>
      <c r="B436" s="2"/>
      <c r="C436" s="2"/>
    </row>
    <row r="437" spans="1:3" x14ac:dyDescent="0.25">
      <c r="A437" s="7"/>
      <c r="B437" s="2"/>
      <c r="C437" s="2"/>
    </row>
    <row r="438" spans="1:3" x14ac:dyDescent="0.25">
      <c r="A438" s="7"/>
      <c r="B438" s="2"/>
      <c r="C438" s="2"/>
    </row>
    <row r="439" spans="1:3" x14ac:dyDescent="0.25">
      <c r="A439" s="7"/>
      <c r="B439" s="2"/>
      <c r="C439" s="2"/>
    </row>
    <row r="440" spans="1:3" x14ac:dyDescent="0.25">
      <c r="A440" s="7"/>
      <c r="B440" s="2"/>
      <c r="C440" s="2"/>
    </row>
    <row r="441" spans="1:3" x14ac:dyDescent="0.25">
      <c r="A441" s="7"/>
      <c r="B441" s="2"/>
      <c r="C441" s="2"/>
    </row>
    <row r="442" spans="1:3" x14ac:dyDescent="0.25">
      <c r="A442" s="7"/>
      <c r="B442" s="2"/>
      <c r="C442" s="2"/>
    </row>
    <row r="443" spans="1:3" x14ac:dyDescent="0.25">
      <c r="A443" s="7"/>
      <c r="B443" s="2"/>
      <c r="C443" s="2"/>
    </row>
    <row r="444" spans="1:3" x14ac:dyDescent="0.25">
      <c r="A444" s="7"/>
      <c r="B444" s="2"/>
      <c r="C444" s="2"/>
    </row>
    <row r="445" spans="1:3" x14ac:dyDescent="0.25">
      <c r="A445" s="7"/>
      <c r="B445" s="2"/>
      <c r="C445" s="2"/>
    </row>
    <row r="446" spans="1:3" x14ac:dyDescent="0.25">
      <c r="A446" s="7"/>
      <c r="B446" s="2"/>
      <c r="C446" s="2"/>
    </row>
    <row r="447" spans="1:3" x14ac:dyDescent="0.25">
      <c r="A447" s="7"/>
      <c r="B447" s="2"/>
      <c r="C447" s="2"/>
    </row>
    <row r="448" spans="1:3" x14ac:dyDescent="0.25">
      <c r="A448" s="7"/>
      <c r="B448" s="2"/>
      <c r="C448" s="2"/>
    </row>
    <row r="449" spans="1:3" x14ac:dyDescent="0.25">
      <c r="A449" s="7"/>
      <c r="B449" s="2"/>
      <c r="C449" s="2"/>
    </row>
    <row r="450" spans="1:3" x14ac:dyDescent="0.25">
      <c r="A450" s="7"/>
      <c r="B450" s="2"/>
      <c r="C450" s="2"/>
    </row>
    <row r="451" spans="1:3" x14ac:dyDescent="0.25">
      <c r="A451" s="7"/>
      <c r="B451" s="2"/>
      <c r="C451" s="2"/>
    </row>
    <row r="452" spans="1:3" x14ac:dyDescent="0.25">
      <c r="A452" s="7"/>
      <c r="B452" s="2"/>
      <c r="C452" s="2"/>
    </row>
    <row r="453" spans="1:3" x14ac:dyDescent="0.25">
      <c r="A453" s="7"/>
      <c r="B453" s="2"/>
      <c r="C453" s="2"/>
    </row>
    <row r="454" spans="1:3" x14ac:dyDescent="0.25">
      <c r="A454" s="7"/>
      <c r="B454" s="2"/>
      <c r="C454" s="2"/>
    </row>
    <row r="455" spans="1:3" x14ac:dyDescent="0.25">
      <c r="A455" s="7"/>
      <c r="B455" s="2"/>
      <c r="C455" s="2"/>
    </row>
    <row r="456" spans="1:3" x14ac:dyDescent="0.25">
      <c r="A456" s="7"/>
      <c r="B456" s="2"/>
      <c r="C456" s="2"/>
    </row>
    <row r="457" spans="1:3" x14ac:dyDescent="0.25">
      <c r="A457" s="7"/>
      <c r="B457" s="2"/>
      <c r="C457" s="2"/>
    </row>
    <row r="458" spans="1:3" x14ac:dyDescent="0.25">
      <c r="A458" s="7"/>
      <c r="B458" s="2"/>
      <c r="C458" s="2"/>
    </row>
    <row r="459" spans="1:3" x14ac:dyDescent="0.25">
      <c r="A459" s="7"/>
      <c r="B459" s="2"/>
      <c r="C459" s="2"/>
    </row>
    <row r="460" spans="1:3" x14ac:dyDescent="0.25">
      <c r="A460" s="7"/>
      <c r="B460" s="2"/>
      <c r="C460" s="2"/>
    </row>
    <row r="461" spans="1:3" x14ac:dyDescent="0.25">
      <c r="A461" s="7"/>
      <c r="B461" s="2"/>
      <c r="C461" s="2"/>
    </row>
    <row r="462" spans="1:3" x14ac:dyDescent="0.25">
      <c r="A462" s="7"/>
      <c r="B462" s="2"/>
      <c r="C462" s="2"/>
    </row>
    <row r="463" spans="1:3" x14ac:dyDescent="0.25">
      <c r="A463" s="7"/>
      <c r="B463" s="2"/>
      <c r="C463" s="2"/>
    </row>
    <row r="464" spans="1:3" x14ac:dyDescent="0.25">
      <c r="A464" s="7"/>
      <c r="B464" s="2"/>
      <c r="C464" s="2"/>
    </row>
    <row r="465" spans="1:3" x14ac:dyDescent="0.25">
      <c r="A465" s="7"/>
      <c r="B465" s="2"/>
      <c r="C465" s="2"/>
    </row>
    <row r="466" spans="1:3" x14ac:dyDescent="0.25">
      <c r="A466" s="7"/>
      <c r="B466" s="2"/>
      <c r="C466" s="2"/>
    </row>
    <row r="467" spans="1:3" x14ac:dyDescent="0.25">
      <c r="A467" s="7"/>
      <c r="B467" s="2"/>
      <c r="C467" s="2"/>
    </row>
  </sheetData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8">
    <tabColor theme="5" tint="0.39997558519241921"/>
  </sheetPr>
  <dimension ref="A1:D3"/>
  <sheetViews>
    <sheetView workbookViewId="0">
      <selection activeCell="A4" sqref="A4"/>
    </sheetView>
  </sheetViews>
  <sheetFormatPr defaultRowHeight="15" x14ac:dyDescent="0.25"/>
  <cols>
    <col min="1" max="1" width="45.85546875" customWidth="1"/>
    <col min="2" max="3" width="16.7109375" customWidth="1"/>
    <col min="4" max="4" width="91.42578125" customWidth="1"/>
  </cols>
  <sheetData>
    <row r="1" spans="1:4" ht="19.5" thickBot="1" x14ac:dyDescent="0.35">
      <c r="A1" s="13" t="s">
        <v>36</v>
      </c>
    </row>
    <row r="2" spans="1:4" ht="15.75" thickBot="1" x14ac:dyDescent="0.3"/>
    <row r="3" spans="1:4" ht="15.75" thickBot="1" x14ac:dyDescent="0.3">
      <c r="A3" s="14" t="s">
        <v>39</v>
      </c>
      <c r="B3" s="15" t="s">
        <v>37</v>
      </c>
      <c r="C3" s="15" t="s">
        <v>38</v>
      </c>
      <c r="D3" s="16" t="s">
        <v>40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9">
    <tabColor theme="7" tint="0.39997558519241921"/>
  </sheetPr>
  <dimension ref="A1:H354"/>
  <sheetViews>
    <sheetView workbookViewId="0"/>
  </sheetViews>
  <sheetFormatPr defaultRowHeight="15" x14ac:dyDescent="0.25"/>
  <cols>
    <col min="1" max="1" width="41" customWidth="1"/>
    <col min="2" max="3" width="16.7109375" customWidth="1"/>
    <col min="4" max="4" width="16.42578125" customWidth="1"/>
    <col min="5" max="5" width="27.85546875" customWidth="1"/>
    <col min="6" max="6" width="16.28515625" customWidth="1"/>
    <col min="7" max="7" width="17.5703125" bestFit="1" customWidth="1"/>
    <col min="8" max="8" width="106.28515625" bestFit="1" customWidth="1"/>
  </cols>
  <sheetData>
    <row r="1" spans="1:8" ht="19.5" thickBot="1" x14ac:dyDescent="0.35">
      <c r="A1" s="13" t="s">
        <v>41</v>
      </c>
    </row>
    <row r="2" spans="1:8" ht="15.75" thickBot="1" x14ac:dyDescent="0.3"/>
    <row r="3" spans="1:8" ht="15.75" thickBot="1" x14ac:dyDescent="0.3">
      <c r="A3" s="14" t="s">
        <v>44</v>
      </c>
      <c r="B3" s="15" t="s">
        <v>37</v>
      </c>
      <c r="C3" s="15" t="s">
        <v>42</v>
      </c>
      <c r="D3" s="16" t="s">
        <v>61</v>
      </c>
      <c r="E3" s="17" t="s">
        <v>43</v>
      </c>
      <c r="F3" s="19" t="s">
        <v>45</v>
      </c>
      <c r="G3" s="19" t="s">
        <v>46</v>
      </c>
      <c r="H3" s="19" t="s">
        <v>47</v>
      </c>
    </row>
    <row r="4" spans="1:8" x14ac:dyDescent="0.25">
      <c r="B4" s="6"/>
      <c r="C4" s="18"/>
      <c r="D4" s="7"/>
      <c r="E4" s="1"/>
      <c r="F4" s="28"/>
      <c r="G4" s="45"/>
    </row>
    <row r="5" spans="1:8" x14ac:dyDescent="0.25">
      <c r="B5" s="6"/>
      <c r="C5" s="1"/>
      <c r="D5" s="7"/>
      <c r="E5" s="1"/>
      <c r="F5" s="28"/>
      <c r="G5" s="45"/>
    </row>
    <row r="6" spans="1:8" x14ac:dyDescent="0.25">
      <c r="B6" s="6"/>
      <c r="E6" s="1"/>
      <c r="G6" s="45"/>
    </row>
    <row r="7" spans="1:8" x14ac:dyDescent="0.25">
      <c r="B7" s="6"/>
      <c r="E7" s="1"/>
      <c r="G7" s="45"/>
    </row>
    <row r="8" spans="1:8" x14ac:dyDescent="0.25">
      <c r="B8" s="6"/>
      <c r="E8" s="1"/>
      <c r="G8" s="45"/>
    </row>
    <row r="9" spans="1:8" x14ac:dyDescent="0.25">
      <c r="B9" s="6"/>
      <c r="E9" s="1"/>
      <c r="G9" s="45"/>
    </row>
    <row r="10" spans="1:8" x14ac:dyDescent="0.25">
      <c r="B10" s="6"/>
      <c r="E10" s="1"/>
      <c r="G10" s="45"/>
    </row>
    <row r="11" spans="1:8" ht="15.75" thickBot="1" x14ac:dyDescent="0.3">
      <c r="B11" s="6"/>
      <c r="E11" s="1"/>
      <c r="G11" s="45"/>
    </row>
    <row r="12" spans="1:8" ht="15.75" thickBot="1" x14ac:dyDescent="0.3">
      <c r="A12" t="s">
        <v>67</v>
      </c>
      <c r="B12" s="6"/>
      <c r="C12" s="18">
        <f>SUM(C4:C10)</f>
        <v>0</v>
      </c>
      <c r="E12" s="1"/>
      <c r="G12" s="46">
        <f>SUM(G4:G10)</f>
        <v>0</v>
      </c>
    </row>
    <row r="13" spans="1:8" x14ac:dyDescent="0.25">
      <c r="B13" s="6"/>
      <c r="E13" s="1"/>
    </row>
    <row r="14" spans="1:8" x14ac:dyDescent="0.25">
      <c r="B14" s="6"/>
      <c r="E14" s="1"/>
    </row>
    <row r="15" spans="1:8" x14ac:dyDescent="0.25">
      <c r="B15" s="6"/>
      <c r="E15" s="1"/>
    </row>
    <row r="16" spans="1:8" x14ac:dyDescent="0.25">
      <c r="B16" s="6"/>
      <c r="E16" s="1"/>
    </row>
    <row r="17" spans="2:5" x14ac:dyDescent="0.25">
      <c r="B17" s="6"/>
      <c r="E17" s="1"/>
    </row>
    <row r="18" spans="2:5" x14ac:dyDescent="0.25">
      <c r="B18" s="6"/>
      <c r="E18" s="1"/>
    </row>
    <row r="19" spans="2:5" x14ac:dyDescent="0.25">
      <c r="B19" s="6"/>
      <c r="E19" s="1"/>
    </row>
    <row r="20" spans="2:5" x14ac:dyDescent="0.25">
      <c r="B20" s="6"/>
      <c r="E20" s="1"/>
    </row>
    <row r="21" spans="2:5" x14ac:dyDescent="0.25">
      <c r="B21" s="6"/>
      <c r="E21" s="1"/>
    </row>
    <row r="22" spans="2:5" x14ac:dyDescent="0.25">
      <c r="B22" s="6"/>
      <c r="E22" s="1"/>
    </row>
    <row r="23" spans="2:5" x14ac:dyDescent="0.25">
      <c r="B23" s="6"/>
      <c r="E23" s="1"/>
    </row>
    <row r="24" spans="2:5" x14ac:dyDescent="0.25">
      <c r="B24" s="6"/>
      <c r="E24" s="1"/>
    </row>
    <row r="25" spans="2:5" x14ac:dyDescent="0.25">
      <c r="B25" s="6"/>
      <c r="E25" s="1"/>
    </row>
    <row r="26" spans="2:5" x14ac:dyDescent="0.25">
      <c r="B26" s="6"/>
      <c r="E26" s="1"/>
    </row>
    <row r="27" spans="2:5" x14ac:dyDescent="0.25">
      <c r="B27" s="6"/>
      <c r="E27" s="1"/>
    </row>
    <row r="28" spans="2:5" x14ac:dyDescent="0.25">
      <c r="B28" s="6"/>
      <c r="E28" s="1"/>
    </row>
    <row r="29" spans="2:5" x14ac:dyDescent="0.25">
      <c r="B29" s="6"/>
      <c r="E29" s="1"/>
    </row>
    <row r="30" spans="2:5" x14ac:dyDescent="0.25">
      <c r="B30" s="6"/>
      <c r="E30" s="1"/>
    </row>
    <row r="31" spans="2:5" x14ac:dyDescent="0.25">
      <c r="B31" s="6"/>
      <c r="E31" s="1"/>
    </row>
    <row r="32" spans="2:5" x14ac:dyDescent="0.25">
      <c r="B32" s="6"/>
      <c r="E32" s="1"/>
    </row>
    <row r="33" spans="2:5" x14ac:dyDescent="0.25">
      <c r="B33" s="6"/>
      <c r="E33" s="1"/>
    </row>
    <row r="34" spans="2:5" x14ac:dyDescent="0.25">
      <c r="B34" s="6"/>
      <c r="E34" s="1"/>
    </row>
    <row r="35" spans="2:5" x14ac:dyDescent="0.25">
      <c r="B35" s="6"/>
      <c r="E35" s="1"/>
    </row>
    <row r="36" spans="2:5" x14ac:dyDescent="0.25">
      <c r="B36" s="6"/>
      <c r="E36" s="1"/>
    </row>
    <row r="37" spans="2:5" x14ac:dyDescent="0.25">
      <c r="B37" s="6"/>
      <c r="E37" s="1"/>
    </row>
    <row r="38" spans="2:5" x14ac:dyDescent="0.25">
      <c r="B38" s="6"/>
      <c r="E38" s="1"/>
    </row>
    <row r="39" spans="2:5" x14ac:dyDescent="0.25">
      <c r="B39" s="6"/>
      <c r="E39" s="1"/>
    </row>
    <row r="40" spans="2:5" x14ac:dyDescent="0.25">
      <c r="B40" s="6"/>
      <c r="E40" s="1"/>
    </row>
    <row r="41" spans="2:5" x14ac:dyDescent="0.25">
      <c r="B41" s="6"/>
      <c r="E41" s="1"/>
    </row>
    <row r="42" spans="2:5" x14ac:dyDescent="0.25">
      <c r="B42" s="6"/>
      <c r="E42" s="1"/>
    </row>
    <row r="43" spans="2:5" x14ac:dyDescent="0.25">
      <c r="B43" s="6"/>
      <c r="E43" s="1"/>
    </row>
    <row r="44" spans="2:5" x14ac:dyDescent="0.25">
      <c r="B44" s="6"/>
      <c r="E44" s="1"/>
    </row>
    <row r="45" spans="2:5" x14ac:dyDescent="0.25">
      <c r="B45" s="6"/>
      <c r="E45" s="1"/>
    </row>
    <row r="46" spans="2:5" x14ac:dyDescent="0.25">
      <c r="B46" s="6"/>
      <c r="E46" s="1"/>
    </row>
    <row r="47" spans="2:5" x14ac:dyDescent="0.25">
      <c r="B47" s="6"/>
      <c r="E47" s="1"/>
    </row>
    <row r="48" spans="2:5" x14ac:dyDescent="0.25">
      <c r="B48" s="6"/>
      <c r="E48" s="1"/>
    </row>
    <row r="49" spans="2:5" x14ac:dyDescent="0.25">
      <c r="B49" s="6"/>
      <c r="E49" s="1"/>
    </row>
    <row r="50" spans="2:5" x14ac:dyDescent="0.25">
      <c r="B50" s="6"/>
      <c r="E50" s="1"/>
    </row>
    <row r="51" spans="2:5" x14ac:dyDescent="0.25">
      <c r="B51" s="6"/>
      <c r="E51" s="1"/>
    </row>
    <row r="52" spans="2:5" x14ac:dyDescent="0.25">
      <c r="B52" s="6"/>
      <c r="E52" s="1"/>
    </row>
    <row r="53" spans="2:5" x14ac:dyDescent="0.25">
      <c r="B53" s="6"/>
      <c r="E53" s="1"/>
    </row>
    <row r="54" spans="2:5" x14ac:dyDescent="0.25">
      <c r="B54" s="6"/>
      <c r="E54" s="1"/>
    </row>
    <row r="55" spans="2:5" x14ac:dyDescent="0.25">
      <c r="B55" s="6"/>
      <c r="E55" s="1"/>
    </row>
    <row r="56" spans="2:5" x14ac:dyDescent="0.25">
      <c r="B56" s="6"/>
      <c r="E56" s="1"/>
    </row>
    <row r="57" spans="2:5" x14ac:dyDescent="0.25">
      <c r="B57" s="6"/>
      <c r="E57" s="1"/>
    </row>
    <row r="58" spans="2:5" x14ac:dyDescent="0.25">
      <c r="B58" s="6"/>
      <c r="E58" s="1"/>
    </row>
    <row r="59" spans="2:5" x14ac:dyDescent="0.25">
      <c r="B59" s="6"/>
      <c r="E59" s="1"/>
    </row>
    <row r="60" spans="2:5" x14ac:dyDescent="0.25">
      <c r="B60" s="6"/>
      <c r="E60" s="1"/>
    </row>
    <row r="61" spans="2:5" x14ac:dyDescent="0.25">
      <c r="B61" s="6"/>
      <c r="E61" s="1"/>
    </row>
    <row r="62" spans="2:5" x14ac:dyDescent="0.25">
      <c r="B62" s="6"/>
      <c r="E62" s="1"/>
    </row>
    <row r="63" spans="2:5" x14ac:dyDescent="0.25">
      <c r="B63" s="6"/>
      <c r="E63" s="1"/>
    </row>
    <row r="64" spans="2:5" x14ac:dyDescent="0.25">
      <c r="B64" s="6"/>
      <c r="E64" s="1"/>
    </row>
    <row r="65" spans="2:5" x14ac:dyDescent="0.25">
      <c r="B65" s="6"/>
      <c r="E65" s="1"/>
    </row>
    <row r="66" spans="2:5" x14ac:dyDescent="0.25">
      <c r="B66" s="6"/>
      <c r="E66" s="1"/>
    </row>
    <row r="67" spans="2:5" x14ac:dyDescent="0.25">
      <c r="B67" s="6"/>
      <c r="E67" s="1"/>
    </row>
    <row r="68" spans="2:5" x14ac:dyDescent="0.25">
      <c r="B68" s="6"/>
      <c r="E68" s="1"/>
    </row>
    <row r="69" spans="2:5" x14ac:dyDescent="0.25">
      <c r="B69" s="6"/>
      <c r="E69" s="1"/>
    </row>
    <row r="70" spans="2:5" x14ac:dyDescent="0.25">
      <c r="B70" s="6"/>
      <c r="E70" s="1"/>
    </row>
    <row r="71" spans="2:5" x14ac:dyDescent="0.25">
      <c r="B71" s="6"/>
      <c r="E71" s="1"/>
    </row>
    <row r="72" spans="2:5" x14ac:dyDescent="0.25">
      <c r="B72" s="6"/>
      <c r="E72" s="1"/>
    </row>
    <row r="73" spans="2:5" x14ac:dyDescent="0.25">
      <c r="B73" s="6"/>
      <c r="E73" s="1"/>
    </row>
    <row r="74" spans="2:5" x14ac:dyDescent="0.25">
      <c r="B74" s="6"/>
      <c r="E74" s="1"/>
    </row>
    <row r="75" spans="2:5" x14ac:dyDescent="0.25">
      <c r="B75" s="6"/>
      <c r="E75" s="1"/>
    </row>
    <row r="76" spans="2:5" x14ac:dyDescent="0.25">
      <c r="B76" s="6"/>
      <c r="E76" s="1"/>
    </row>
    <row r="77" spans="2:5" x14ac:dyDescent="0.25">
      <c r="B77" s="6"/>
      <c r="E77" s="1"/>
    </row>
    <row r="78" spans="2:5" x14ac:dyDescent="0.25">
      <c r="B78" s="6"/>
      <c r="E78" s="1"/>
    </row>
    <row r="79" spans="2:5" x14ac:dyDescent="0.25">
      <c r="B79" s="6"/>
      <c r="E79" s="1"/>
    </row>
    <row r="80" spans="2:5" x14ac:dyDescent="0.25">
      <c r="B80" s="6"/>
      <c r="E80" s="1"/>
    </row>
    <row r="81" spans="2:5" x14ac:dyDescent="0.25">
      <c r="B81" s="6"/>
      <c r="E81" s="1"/>
    </row>
    <row r="82" spans="2:5" x14ac:dyDescent="0.25">
      <c r="B82" s="6"/>
      <c r="E82" s="1"/>
    </row>
    <row r="83" spans="2:5" x14ac:dyDescent="0.25">
      <c r="B83" s="6"/>
      <c r="E83" s="1"/>
    </row>
    <row r="84" spans="2:5" x14ac:dyDescent="0.25">
      <c r="B84" s="6"/>
      <c r="E84" s="1"/>
    </row>
    <row r="85" spans="2:5" x14ac:dyDescent="0.25">
      <c r="B85" s="6"/>
      <c r="E85" s="1"/>
    </row>
    <row r="86" spans="2:5" x14ac:dyDescent="0.25">
      <c r="B86" s="6"/>
      <c r="E86" s="1"/>
    </row>
    <row r="87" spans="2:5" x14ac:dyDescent="0.25">
      <c r="B87" s="6"/>
      <c r="E87" s="1"/>
    </row>
    <row r="88" spans="2:5" x14ac:dyDescent="0.25">
      <c r="B88" s="6"/>
      <c r="E88" s="1"/>
    </row>
    <row r="89" spans="2:5" x14ac:dyDescent="0.25">
      <c r="B89" s="6"/>
      <c r="E89" s="1"/>
    </row>
    <row r="90" spans="2:5" x14ac:dyDescent="0.25">
      <c r="B90" s="6"/>
      <c r="E90" s="1"/>
    </row>
    <row r="91" spans="2:5" x14ac:dyDescent="0.25">
      <c r="B91" s="6"/>
      <c r="E91" s="1"/>
    </row>
    <row r="92" spans="2:5" x14ac:dyDescent="0.25">
      <c r="B92" s="6"/>
      <c r="E92" s="1"/>
    </row>
    <row r="93" spans="2:5" x14ac:dyDescent="0.25">
      <c r="B93" s="6"/>
      <c r="E93" s="1"/>
    </row>
    <row r="94" spans="2:5" x14ac:dyDescent="0.25">
      <c r="B94" s="6"/>
      <c r="E94" s="1"/>
    </row>
    <row r="95" spans="2:5" x14ac:dyDescent="0.25">
      <c r="B95" s="6"/>
      <c r="E95" s="1"/>
    </row>
    <row r="96" spans="2:5" x14ac:dyDescent="0.25">
      <c r="B96" s="6"/>
      <c r="E96" s="1"/>
    </row>
    <row r="97" spans="2:5" x14ac:dyDescent="0.25">
      <c r="B97" s="6"/>
      <c r="E97" s="1"/>
    </row>
    <row r="98" spans="2:5" x14ac:dyDescent="0.25">
      <c r="B98" s="6"/>
      <c r="E98" s="1"/>
    </row>
    <row r="99" spans="2:5" x14ac:dyDescent="0.25">
      <c r="B99" s="6"/>
      <c r="E99" s="1"/>
    </row>
    <row r="100" spans="2:5" x14ac:dyDescent="0.25">
      <c r="B100" s="6"/>
      <c r="E100" s="1"/>
    </row>
    <row r="101" spans="2:5" x14ac:dyDescent="0.25">
      <c r="B101" s="6"/>
      <c r="E101" s="1"/>
    </row>
    <row r="102" spans="2:5" x14ac:dyDescent="0.25">
      <c r="B102" s="6"/>
      <c r="E102" s="1"/>
    </row>
    <row r="103" spans="2:5" x14ac:dyDescent="0.25">
      <c r="B103" s="6"/>
      <c r="E103" s="1"/>
    </row>
    <row r="104" spans="2:5" x14ac:dyDescent="0.25">
      <c r="B104" s="6"/>
      <c r="E104" s="1"/>
    </row>
    <row r="105" spans="2:5" x14ac:dyDescent="0.25">
      <c r="B105" s="6"/>
      <c r="E105" s="1"/>
    </row>
    <row r="106" spans="2:5" x14ac:dyDescent="0.25">
      <c r="B106" s="6"/>
      <c r="E106" s="1"/>
    </row>
    <row r="107" spans="2:5" x14ac:dyDescent="0.25">
      <c r="B107" s="6"/>
      <c r="E107" s="1"/>
    </row>
    <row r="108" spans="2:5" x14ac:dyDescent="0.25">
      <c r="B108" s="6"/>
      <c r="E108" s="1"/>
    </row>
    <row r="109" spans="2:5" x14ac:dyDescent="0.25">
      <c r="B109" s="6"/>
      <c r="E109" s="1"/>
    </row>
    <row r="110" spans="2:5" x14ac:dyDescent="0.25">
      <c r="B110" s="6"/>
      <c r="E110" s="1"/>
    </row>
    <row r="111" spans="2:5" x14ac:dyDescent="0.25">
      <c r="B111" s="6"/>
      <c r="E111" s="1"/>
    </row>
    <row r="112" spans="2:5" x14ac:dyDescent="0.25">
      <c r="B112" s="6"/>
      <c r="E112" s="1"/>
    </row>
    <row r="113" spans="2:5" x14ac:dyDescent="0.25">
      <c r="B113" s="6"/>
      <c r="E113" s="1"/>
    </row>
    <row r="114" spans="2:5" x14ac:dyDescent="0.25">
      <c r="B114" s="6"/>
      <c r="E114" s="1"/>
    </row>
    <row r="115" spans="2:5" x14ac:dyDescent="0.25">
      <c r="B115" s="6"/>
      <c r="E115" s="1"/>
    </row>
    <row r="116" spans="2:5" x14ac:dyDescent="0.25">
      <c r="B116" s="6"/>
      <c r="E116" s="1"/>
    </row>
    <row r="117" spans="2:5" x14ac:dyDescent="0.25">
      <c r="B117" s="6"/>
      <c r="E117" s="1"/>
    </row>
    <row r="118" spans="2:5" x14ac:dyDescent="0.25">
      <c r="B118" s="6"/>
      <c r="E118" s="1"/>
    </row>
    <row r="119" spans="2:5" x14ac:dyDescent="0.25">
      <c r="B119" s="6"/>
      <c r="E119" s="1"/>
    </row>
    <row r="120" spans="2:5" x14ac:dyDescent="0.25">
      <c r="B120" s="6"/>
      <c r="E120" s="1"/>
    </row>
    <row r="121" spans="2:5" x14ac:dyDescent="0.25">
      <c r="B121" s="6"/>
      <c r="E121" s="1"/>
    </row>
    <row r="122" spans="2:5" x14ac:dyDescent="0.25">
      <c r="B122" s="6"/>
      <c r="E122" s="1"/>
    </row>
    <row r="123" spans="2:5" x14ac:dyDescent="0.25">
      <c r="B123" s="6"/>
      <c r="E123" s="1"/>
    </row>
    <row r="124" spans="2:5" x14ac:dyDescent="0.25">
      <c r="B124" s="6"/>
      <c r="E124" s="1"/>
    </row>
    <row r="125" spans="2:5" x14ac:dyDescent="0.25">
      <c r="B125" s="6"/>
      <c r="E125" s="1"/>
    </row>
    <row r="126" spans="2:5" x14ac:dyDescent="0.25">
      <c r="B126" s="6"/>
      <c r="E126" s="1"/>
    </row>
    <row r="127" spans="2:5" x14ac:dyDescent="0.25">
      <c r="B127" s="6"/>
      <c r="E127" s="1"/>
    </row>
    <row r="128" spans="2:5" x14ac:dyDescent="0.25">
      <c r="B128" s="6"/>
      <c r="E128" s="1"/>
    </row>
    <row r="129" spans="2:5" x14ac:dyDescent="0.25">
      <c r="B129" s="6"/>
      <c r="E129" s="1"/>
    </row>
    <row r="130" spans="2:5" x14ac:dyDescent="0.25">
      <c r="B130" s="6"/>
      <c r="E130" s="1"/>
    </row>
    <row r="131" spans="2:5" x14ac:dyDescent="0.25">
      <c r="B131" s="6"/>
      <c r="E131" s="1"/>
    </row>
    <row r="132" spans="2:5" x14ac:dyDescent="0.25">
      <c r="B132" s="6"/>
      <c r="E132" s="1"/>
    </row>
    <row r="133" spans="2:5" x14ac:dyDescent="0.25">
      <c r="B133" s="6"/>
      <c r="E133" s="1"/>
    </row>
    <row r="134" spans="2:5" x14ac:dyDescent="0.25">
      <c r="B134" s="6"/>
      <c r="E134" s="1"/>
    </row>
    <row r="135" spans="2:5" x14ac:dyDescent="0.25">
      <c r="B135" s="6"/>
      <c r="E135" s="1"/>
    </row>
    <row r="136" spans="2:5" x14ac:dyDescent="0.25">
      <c r="B136" s="6"/>
      <c r="E136" s="1"/>
    </row>
    <row r="137" spans="2:5" x14ac:dyDescent="0.25">
      <c r="B137" s="6"/>
      <c r="E137" s="1"/>
    </row>
    <row r="138" spans="2:5" x14ac:dyDescent="0.25">
      <c r="B138" s="6"/>
      <c r="E138" s="1"/>
    </row>
    <row r="139" spans="2:5" x14ac:dyDescent="0.25">
      <c r="B139" s="6"/>
    </row>
    <row r="140" spans="2:5" x14ac:dyDescent="0.25">
      <c r="B140" s="6"/>
    </row>
    <row r="141" spans="2:5" x14ac:dyDescent="0.25">
      <c r="B141" s="6"/>
    </row>
    <row r="142" spans="2:5" x14ac:dyDescent="0.25">
      <c r="B142" s="6"/>
    </row>
    <row r="143" spans="2:5" x14ac:dyDescent="0.25">
      <c r="B143" s="6"/>
    </row>
    <row r="144" spans="2:5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2:2" x14ac:dyDescent="0.25">
      <c r="B225" s="6"/>
    </row>
    <row r="226" spans="2:2" x14ac:dyDescent="0.25">
      <c r="B226" s="6"/>
    </row>
    <row r="227" spans="2:2" x14ac:dyDescent="0.25">
      <c r="B227" s="6"/>
    </row>
    <row r="228" spans="2:2" x14ac:dyDescent="0.25">
      <c r="B228" s="6"/>
    </row>
    <row r="229" spans="2:2" x14ac:dyDescent="0.25">
      <c r="B229" s="6"/>
    </row>
    <row r="230" spans="2:2" x14ac:dyDescent="0.25">
      <c r="B230" s="6"/>
    </row>
    <row r="231" spans="2:2" x14ac:dyDescent="0.25">
      <c r="B231" s="6"/>
    </row>
    <row r="232" spans="2:2" x14ac:dyDescent="0.25">
      <c r="B232" s="6"/>
    </row>
    <row r="233" spans="2:2" x14ac:dyDescent="0.25">
      <c r="B233" s="6"/>
    </row>
    <row r="234" spans="2:2" x14ac:dyDescent="0.25">
      <c r="B234" s="6"/>
    </row>
    <row r="235" spans="2:2" x14ac:dyDescent="0.25">
      <c r="B235" s="6"/>
    </row>
    <row r="236" spans="2:2" x14ac:dyDescent="0.25">
      <c r="B236" s="6"/>
    </row>
    <row r="237" spans="2:2" x14ac:dyDescent="0.25">
      <c r="B237" s="6"/>
    </row>
    <row r="238" spans="2:2" x14ac:dyDescent="0.25">
      <c r="B238" s="6"/>
    </row>
    <row r="239" spans="2:2" x14ac:dyDescent="0.25">
      <c r="B239" s="6"/>
    </row>
    <row r="240" spans="2:2" x14ac:dyDescent="0.25">
      <c r="B240" s="6"/>
    </row>
    <row r="241" spans="2:2" x14ac:dyDescent="0.25">
      <c r="B241" s="6"/>
    </row>
    <row r="242" spans="2:2" x14ac:dyDescent="0.25">
      <c r="B242" s="6"/>
    </row>
    <row r="243" spans="2:2" x14ac:dyDescent="0.25">
      <c r="B243" s="6"/>
    </row>
    <row r="244" spans="2:2" x14ac:dyDescent="0.25">
      <c r="B244" s="6"/>
    </row>
    <row r="245" spans="2:2" x14ac:dyDescent="0.25">
      <c r="B245" s="6"/>
    </row>
    <row r="246" spans="2:2" x14ac:dyDescent="0.25">
      <c r="B246" s="6"/>
    </row>
    <row r="247" spans="2:2" x14ac:dyDescent="0.25">
      <c r="B247" s="6"/>
    </row>
    <row r="248" spans="2:2" x14ac:dyDescent="0.25">
      <c r="B248" s="6"/>
    </row>
    <row r="249" spans="2:2" x14ac:dyDescent="0.25">
      <c r="B249" s="6"/>
    </row>
    <row r="250" spans="2:2" x14ac:dyDescent="0.25">
      <c r="B250" s="6"/>
    </row>
    <row r="251" spans="2:2" x14ac:dyDescent="0.25">
      <c r="B251" s="6"/>
    </row>
    <row r="252" spans="2:2" x14ac:dyDescent="0.25">
      <c r="B252" s="6"/>
    </row>
    <row r="253" spans="2:2" x14ac:dyDescent="0.25">
      <c r="B253" s="6"/>
    </row>
    <row r="254" spans="2:2" x14ac:dyDescent="0.25">
      <c r="B254" s="6"/>
    </row>
    <row r="255" spans="2:2" x14ac:dyDescent="0.25">
      <c r="B255" s="6"/>
    </row>
    <row r="256" spans="2:2" x14ac:dyDescent="0.25">
      <c r="B256" s="6"/>
    </row>
    <row r="257" spans="2:2" x14ac:dyDescent="0.25">
      <c r="B257" s="6"/>
    </row>
    <row r="258" spans="2:2" x14ac:dyDescent="0.25">
      <c r="B258" s="6"/>
    </row>
    <row r="259" spans="2:2" x14ac:dyDescent="0.25">
      <c r="B259" s="6"/>
    </row>
    <row r="260" spans="2:2" x14ac:dyDescent="0.25">
      <c r="B260" s="6"/>
    </row>
    <row r="261" spans="2:2" x14ac:dyDescent="0.25">
      <c r="B261" s="6"/>
    </row>
    <row r="262" spans="2:2" x14ac:dyDescent="0.25">
      <c r="B262" s="6"/>
    </row>
    <row r="263" spans="2:2" x14ac:dyDescent="0.25">
      <c r="B263" s="6"/>
    </row>
    <row r="264" spans="2:2" x14ac:dyDescent="0.25">
      <c r="B264" s="6"/>
    </row>
    <row r="265" spans="2:2" x14ac:dyDescent="0.25">
      <c r="B265" s="6"/>
    </row>
    <row r="266" spans="2:2" x14ac:dyDescent="0.25">
      <c r="B266" s="6"/>
    </row>
    <row r="267" spans="2:2" x14ac:dyDescent="0.25">
      <c r="B267" s="6"/>
    </row>
    <row r="268" spans="2:2" x14ac:dyDescent="0.25">
      <c r="B268" s="6"/>
    </row>
    <row r="269" spans="2:2" x14ac:dyDescent="0.25">
      <c r="B269" s="6"/>
    </row>
    <row r="270" spans="2:2" x14ac:dyDescent="0.25">
      <c r="B270" s="6"/>
    </row>
    <row r="271" spans="2:2" x14ac:dyDescent="0.25">
      <c r="B271" s="6"/>
    </row>
    <row r="272" spans="2:2" x14ac:dyDescent="0.25">
      <c r="B272" s="6"/>
    </row>
    <row r="273" spans="2:2" x14ac:dyDescent="0.25">
      <c r="B273" s="6"/>
    </row>
    <row r="274" spans="2:2" x14ac:dyDescent="0.25">
      <c r="B274" s="6"/>
    </row>
    <row r="275" spans="2:2" x14ac:dyDescent="0.25">
      <c r="B275" s="6"/>
    </row>
    <row r="276" spans="2:2" x14ac:dyDescent="0.25">
      <c r="B276" s="6"/>
    </row>
    <row r="277" spans="2:2" x14ac:dyDescent="0.25">
      <c r="B277" s="6"/>
    </row>
    <row r="278" spans="2:2" x14ac:dyDescent="0.25">
      <c r="B278" s="6"/>
    </row>
    <row r="279" spans="2:2" x14ac:dyDescent="0.25">
      <c r="B279" s="6"/>
    </row>
    <row r="280" spans="2:2" x14ac:dyDescent="0.25">
      <c r="B280" s="6"/>
    </row>
    <row r="281" spans="2:2" x14ac:dyDescent="0.25">
      <c r="B281" s="6"/>
    </row>
    <row r="282" spans="2:2" x14ac:dyDescent="0.25">
      <c r="B282" s="6"/>
    </row>
    <row r="283" spans="2:2" x14ac:dyDescent="0.25">
      <c r="B283" s="6"/>
    </row>
    <row r="284" spans="2:2" x14ac:dyDescent="0.25">
      <c r="B284" s="6"/>
    </row>
    <row r="285" spans="2:2" x14ac:dyDescent="0.25">
      <c r="B285" s="6"/>
    </row>
    <row r="286" spans="2:2" x14ac:dyDescent="0.25">
      <c r="B286" s="6"/>
    </row>
    <row r="287" spans="2:2" x14ac:dyDescent="0.25">
      <c r="B287" s="6"/>
    </row>
    <row r="288" spans="2:2" x14ac:dyDescent="0.25">
      <c r="B288" s="6"/>
    </row>
    <row r="289" spans="2:2" x14ac:dyDescent="0.25">
      <c r="B289" s="6"/>
    </row>
    <row r="290" spans="2:2" x14ac:dyDescent="0.25">
      <c r="B290" s="6"/>
    </row>
    <row r="291" spans="2:2" x14ac:dyDescent="0.25">
      <c r="B291" s="6"/>
    </row>
    <row r="292" spans="2:2" x14ac:dyDescent="0.25">
      <c r="B292" s="6"/>
    </row>
    <row r="293" spans="2:2" x14ac:dyDescent="0.25">
      <c r="B293" s="6"/>
    </row>
    <row r="294" spans="2:2" x14ac:dyDescent="0.25">
      <c r="B294" s="6"/>
    </row>
    <row r="295" spans="2:2" x14ac:dyDescent="0.25">
      <c r="B295" s="6"/>
    </row>
    <row r="296" spans="2:2" x14ac:dyDescent="0.25">
      <c r="B296" s="6"/>
    </row>
    <row r="297" spans="2:2" x14ac:dyDescent="0.25">
      <c r="B297" s="6"/>
    </row>
    <row r="298" spans="2:2" x14ac:dyDescent="0.25">
      <c r="B298" s="6"/>
    </row>
    <row r="299" spans="2:2" x14ac:dyDescent="0.25">
      <c r="B299" s="6"/>
    </row>
    <row r="300" spans="2:2" x14ac:dyDescent="0.25">
      <c r="B300" s="6"/>
    </row>
    <row r="301" spans="2:2" x14ac:dyDescent="0.25">
      <c r="B301" s="6"/>
    </row>
    <row r="302" spans="2:2" x14ac:dyDescent="0.25">
      <c r="B302" s="6"/>
    </row>
    <row r="303" spans="2:2" x14ac:dyDescent="0.25">
      <c r="B303" s="6"/>
    </row>
    <row r="304" spans="2:2" x14ac:dyDescent="0.25">
      <c r="B304" s="6"/>
    </row>
    <row r="305" spans="2:2" x14ac:dyDescent="0.25">
      <c r="B305" s="6"/>
    </row>
    <row r="306" spans="2:2" x14ac:dyDescent="0.25">
      <c r="B306" s="6"/>
    </row>
    <row r="307" spans="2:2" x14ac:dyDescent="0.25">
      <c r="B307" s="6"/>
    </row>
    <row r="308" spans="2:2" x14ac:dyDescent="0.25">
      <c r="B308" s="6"/>
    </row>
    <row r="309" spans="2:2" x14ac:dyDescent="0.25">
      <c r="B309" s="6"/>
    </row>
    <row r="310" spans="2:2" x14ac:dyDescent="0.25">
      <c r="B310" s="6"/>
    </row>
    <row r="311" spans="2:2" x14ac:dyDescent="0.25">
      <c r="B311" s="6"/>
    </row>
    <row r="312" spans="2:2" x14ac:dyDescent="0.25">
      <c r="B312" s="6"/>
    </row>
    <row r="313" spans="2:2" x14ac:dyDescent="0.25">
      <c r="B313" s="6"/>
    </row>
    <row r="314" spans="2:2" x14ac:dyDescent="0.25">
      <c r="B314" s="6"/>
    </row>
    <row r="315" spans="2:2" x14ac:dyDescent="0.25">
      <c r="B315" s="6"/>
    </row>
    <row r="316" spans="2:2" x14ac:dyDescent="0.25">
      <c r="B316" s="6"/>
    </row>
    <row r="317" spans="2:2" x14ac:dyDescent="0.25">
      <c r="B317" s="6"/>
    </row>
    <row r="318" spans="2:2" x14ac:dyDescent="0.25">
      <c r="B318" s="6"/>
    </row>
    <row r="319" spans="2:2" x14ac:dyDescent="0.25">
      <c r="B319" s="6"/>
    </row>
    <row r="320" spans="2:2" x14ac:dyDescent="0.25">
      <c r="B320" s="6"/>
    </row>
    <row r="321" spans="2:2" x14ac:dyDescent="0.25">
      <c r="B321" s="6"/>
    </row>
    <row r="322" spans="2:2" x14ac:dyDescent="0.25">
      <c r="B322" s="6"/>
    </row>
    <row r="323" spans="2:2" x14ac:dyDescent="0.25">
      <c r="B323" s="6"/>
    </row>
    <row r="324" spans="2:2" x14ac:dyDescent="0.25">
      <c r="B324" s="6"/>
    </row>
    <row r="325" spans="2:2" x14ac:dyDescent="0.25">
      <c r="B325" s="6"/>
    </row>
    <row r="326" spans="2:2" x14ac:dyDescent="0.25">
      <c r="B326" s="6"/>
    </row>
    <row r="327" spans="2:2" x14ac:dyDescent="0.25">
      <c r="B327" s="6"/>
    </row>
    <row r="328" spans="2:2" x14ac:dyDescent="0.25">
      <c r="B328" s="6"/>
    </row>
    <row r="329" spans="2:2" x14ac:dyDescent="0.25">
      <c r="B329" s="6"/>
    </row>
    <row r="330" spans="2:2" x14ac:dyDescent="0.25">
      <c r="B330" s="6"/>
    </row>
    <row r="331" spans="2:2" x14ac:dyDescent="0.25">
      <c r="B331" s="6"/>
    </row>
    <row r="332" spans="2:2" x14ac:dyDescent="0.25">
      <c r="B332" s="6"/>
    </row>
    <row r="333" spans="2:2" x14ac:dyDescent="0.25">
      <c r="B333" s="6"/>
    </row>
    <row r="334" spans="2:2" x14ac:dyDescent="0.25">
      <c r="B334" s="6"/>
    </row>
    <row r="335" spans="2:2" x14ac:dyDescent="0.25">
      <c r="B335" s="6"/>
    </row>
    <row r="336" spans="2:2" x14ac:dyDescent="0.25">
      <c r="B336" s="6"/>
    </row>
    <row r="337" spans="2:2" x14ac:dyDescent="0.25">
      <c r="B337" s="6"/>
    </row>
    <row r="338" spans="2:2" x14ac:dyDescent="0.25">
      <c r="B338" s="6"/>
    </row>
    <row r="339" spans="2:2" x14ac:dyDescent="0.25">
      <c r="B339" s="6"/>
    </row>
    <row r="340" spans="2:2" x14ac:dyDescent="0.25">
      <c r="B340" s="6"/>
    </row>
    <row r="341" spans="2:2" x14ac:dyDescent="0.25">
      <c r="B341" s="6"/>
    </row>
    <row r="342" spans="2:2" x14ac:dyDescent="0.25">
      <c r="B342" s="6"/>
    </row>
    <row r="343" spans="2:2" x14ac:dyDescent="0.25">
      <c r="B343" s="6"/>
    </row>
    <row r="344" spans="2:2" x14ac:dyDescent="0.25">
      <c r="B344" s="6"/>
    </row>
    <row r="345" spans="2:2" x14ac:dyDescent="0.25">
      <c r="B345" s="6"/>
    </row>
    <row r="346" spans="2:2" x14ac:dyDescent="0.25">
      <c r="B346" s="6"/>
    </row>
    <row r="347" spans="2:2" x14ac:dyDescent="0.25">
      <c r="B347" s="6"/>
    </row>
    <row r="348" spans="2:2" x14ac:dyDescent="0.25">
      <c r="B348" s="6"/>
    </row>
    <row r="349" spans="2:2" x14ac:dyDescent="0.25">
      <c r="B349" s="6"/>
    </row>
    <row r="350" spans="2:2" x14ac:dyDescent="0.25">
      <c r="B350" s="6"/>
    </row>
    <row r="351" spans="2:2" x14ac:dyDescent="0.25">
      <c r="B351" s="6"/>
    </row>
    <row r="352" spans="2:2" x14ac:dyDescent="0.25">
      <c r="B352" s="6"/>
    </row>
    <row r="353" spans="2:2" x14ac:dyDescent="0.25">
      <c r="B353" s="6"/>
    </row>
    <row r="354" spans="2:2" x14ac:dyDescent="0.25">
      <c r="B354" s="6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Instruções de Uso</vt:lpstr>
      <vt:lpstr>Orçamento Mensal</vt:lpstr>
      <vt:lpstr>Gráficos Despesas</vt:lpstr>
      <vt:lpstr>Gráficos Receitas</vt:lpstr>
      <vt:lpstr>Planejamento</vt:lpstr>
      <vt:lpstr>Relação Dívidas</vt:lpstr>
      <vt:lpstr>Leituras</vt:lpstr>
      <vt:lpstr>Decisões</vt:lpstr>
      <vt:lpstr>Metas Poupar</vt:lpstr>
      <vt:lpstr>Semeaduras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AndréH</dc:creator>
  <cp:lastModifiedBy>André Hummel</cp:lastModifiedBy>
  <cp:lastPrinted>2014-02-03T16:26:26Z</cp:lastPrinted>
  <dcterms:created xsi:type="dcterms:W3CDTF">2011-04-22T12:44:00Z</dcterms:created>
  <dcterms:modified xsi:type="dcterms:W3CDTF">2023-02-07T12:29:45Z</dcterms:modified>
</cp:coreProperties>
</file>